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GN-USER\Desktop\"/>
    </mc:Choice>
  </mc:AlternateContent>
  <bookViews>
    <workbookView xWindow="0" yWindow="0" windowWidth="20490" windowHeight="8340" activeTab="3"/>
  </bookViews>
  <sheets>
    <sheet name="PANDUAN" sheetId="4" r:id="rId1"/>
    <sheet name="ABM7A" sheetId="2" r:id="rId2"/>
    <sheet name="ABM7B" sheetId="1" r:id="rId3"/>
    <sheet name="ABM 7C" sheetId="3" r:id="rId4"/>
  </sheets>
  <definedNames>
    <definedName name="_xlnm.Print_Area" localSheetId="3">'ABM 7C'!$A$1:$F$340</definedName>
    <definedName name="_xlnm.Print_Area" localSheetId="1">ABM7A!$A$1:$H$46</definedName>
    <definedName name="_xlnm.Print_Area" localSheetId="2">ABM7B!$A$1:$H$369</definedName>
  </definedNames>
  <calcPr calcId="152511"/>
</workbook>
</file>

<file path=xl/calcChain.xml><?xml version="1.0" encoding="utf-8"?>
<calcChain xmlns="http://schemas.openxmlformats.org/spreadsheetml/2006/main">
  <c r="D10" i="3" l="1"/>
  <c r="D228" i="3" l="1"/>
  <c r="D337" i="3"/>
  <c r="D334" i="3"/>
  <c r="D333" i="3"/>
  <c r="D323" i="3"/>
  <c r="D324" i="3"/>
  <c r="D325" i="3"/>
  <c r="D326" i="3"/>
  <c r="D322" i="3"/>
  <c r="D316" i="3"/>
  <c r="D315" i="3"/>
  <c r="D311" i="3"/>
  <c r="D312" i="3"/>
  <c r="D310" i="3"/>
  <c r="D306" i="3"/>
  <c r="D307" i="3"/>
  <c r="D303" i="3"/>
  <c r="D300" i="3"/>
  <c r="D292" i="3"/>
  <c r="D293" i="3"/>
  <c r="D294" i="3"/>
  <c r="D295" i="3"/>
  <c r="D296" i="3"/>
  <c r="D297" i="3"/>
  <c r="D291" i="3"/>
  <c r="D288" i="3"/>
  <c r="D282" i="3"/>
  <c r="D277" i="3"/>
  <c r="D278" i="3"/>
  <c r="D279" i="3"/>
  <c r="D276" i="3"/>
  <c r="D272" i="3"/>
  <c r="D273" i="3"/>
  <c r="D271" i="3"/>
  <c r="D262" i="3"/>
  <c r="D263" i="3"/>
  <c r="D266" i="3"/>
  <c r="D267" i="3"/>
  <c r="D268" i="3"/>
  <c r="D261" i="3"/>
  <c r="D251" i="3"/>
  <c r="D252" i="3"/>
  <c r="D253" i="3"/>
  <c r="D254" i="3"/>
  <c r="D255" i="3"/>
  <c r="D256" i="3"/>
  <c r="D257" i="3"/>
  <c r="D258" i="3"/>
  <c r="D250" i="3"/>
  <c r="D239" i="3"/>
  <c r="D242" i="3"/>
  <c r="D243" i="3"/>
  <c r="D244" i="3"/>
  <c r="D245" i="3"/>
  <c r="D238" i="3"/>
  <c r="D235" i="3"/>
  <c r="D232" i="3"/>
  <c r="D229" i="3"/>
  <c r="D230" i="3"/>
  <c r="D231" i="3"/>
  <c r="D227" i="3"/>
  <c r="F115" i="3"/>
  <c r="E115" i="3"/>
  <c r="F109" i="3"/>
  <c r="E109" i="3"/>
  <c r="F30" i="3"/>
  <c r="E30" i="3"/>
  <c r="F27" i="3"/>
  <c r="E27" i="3"/>
  <c r="D219" i="3"/>
  <c r="D218" i="3"/>
  <c r="D212" i="3"/>
  <c r="D203" i="3"/>
  <c r="D204" i="3"/>
  <c r="D205" i="3"/>
  <c r="D206" i="3"/>
  <c r="D207" i="3"/>
  <c r="D196" i="3"/>
  <c r="D197" i="3"/>
  <c r="D198" i="3"/>
  <c r="D199" i="3"/>
  <c r="D200" i="3"/>
  <c r="D201" i="3"/>
  <c r="D202" i="3"/>
  <c r="D195" i="3"/>
  <c r="D191" i="3"/>
  <c r="D192" i="3"/>
  <c r="D190" i="3"/>
  <c r="D184" i="3"/>
  <c r="D185" i="3"/>
  <c r="D183" i="3"/>
  <c r="D178" i="3"/>
  <c r="D179" i="3"/>
  <c r="D180" i="3"/>
  <c r="D177" i="3"/>
  <c r="D169" i="3"/>
  <c r="D170" i="3"/>
  <c r="D171" i="3"/>
  <c r="D172" i="3"/>
  <c r="D173" i="3"/>
  <c r="D174" i="3"/>
  <c r="D166" i="3"/>
  <c r="D158" i="3"/>
  <c r="D157" i="3"/>
  <c r="D142" i="3"/>
  <c r="D143" i="3"/>
  <c r="D144" i="3"/>
  <c r="D145" i="3"/>
  <c r="D146" i="3"/>
  <c r="D147" i="3"/>
  <c r="D148" i="3"/>
  <c r="D149" i="3"/>
  <c r="D150" i="3"/>
  <c r="D151" i="3"/>
  <c r="D152" i="3"/>
  <c r="D139" i="3"/>
  <c r="D132" i="3"/>
  <c r="D133" i="3"/>
  <c r="D131" i="3"/>
  <c r="D128" i="3"/>
  <c r="D122" i="3"/>
  <c r="D118" i="3"/>
  <c r="D119" i="3"/>
  <c r="D117" i="3"/>
  <c r="D114" i="3"/>
  <c r="D113" i="3"/>
  <c r="D108" i="3"/>
  <c r="D97" i="3"/>
  <c r="D98" i="3"/>
  <c r="D99" i="3"/>
  <c r="D100" i="3"/>
  <c r="D101" i="3"/>
  <c r="D102" i="3"/>
  <c r="D103" i="3"/>
  <c r="D104" i="3"/>
  <c r="D105" i="3"/>
  <c r="D106" i="3"/>
  <c r="D107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83" i="3"/>
  <c r="D79" i="3"/>
  <c r="D80" i="3"/>
  <c r="D81" i="3"/>
  <c r="D82" i="3"/>
  <c r="D78" i="3"/>
  <c r="D62" i="3"/>
  <c r="D63" i="3"/>
  <c r="D64" i="3"/>
  <c r="D65" i="3"/>
  <c r="D66" i="3"/>
  <c r="D67" i="3"/>
  <c r="D68" i="3"/>
  <c r="D69" i="3"/>
  <c r="D72" i="3"/>
  <c r="D73" i="3"/>
  <c r="D74" i="3"/>
  <c r="D75" i="3"/>
  <c r="D61" i="3"/>
  <c r="D53" i="3"/>
  <c r="D52" i="3"/>
  <c r="D47" i="3"/>
  <c r="D48" i="3"/>
  <c r="D49" i="3"/>
  <c r="D46" i="3"/>
  <c r="D43" i="3"/>
  <c r="D35" i="3"/>
  <c r="D36" i="3"/>
  <c r="D37" i="3"/>
  <c r="D38" i="3"/>
  <c r="D32" i="3"/>
  <c r="D29" i="3"/>
  <c r="D26" i="3"/>
  <c r="D25" i="3"/>
  <c r="D21" i="3"/>
  <c r="D22" i="3"/>
  <c r="D20" i="3"/>
  <c r="D11" i="3"/>
  <c r="D12" i="3"/>
  <c r="D13" i="3"/>
  <c r="D14" i="3"/>
  <c r="D15" i="3"/>
  <c r="D16" i="3"/>
  <c r="D17" i="3"/>
  <c r="H369" i="1"/>
  <c r="H368" i="1"/>
  <c r="H367" i="1"/>
  <c r="H364" i="1"/>
  <c r="H351" i="1"/>
  <c r="H350" i="1"/>
  <c r="H340" i="1"/>
  <c r="H336" i="1"/>
  <c r="H331" i="1"/>
  <c r="H326" i="1"/>
  <c r="H319" i="1"/>
  <c r="H310" i="1"/>
  <c r="H341" i="1" s="1"/>
  <c r="H304" i="1"/>
  <c r="H301" i="1"/>
  <c r="H295" i="1"/>
  <c r="H290" i="1"/>
  <c r="H278" i="1"/>
  <c r="H305" i="1" s="1"/>
  <c r="H264" i="1"/>
  <c r="H256" i="1"/>
  <c r="H253" i="1"/>
  <c r="H237" i="1"/>
  <c r="H236" i="1"/>
  <c r="H235" i="1"/>
  <c r="H229" i="1"/>
  <c r="D229" i="1"/>
  <c r="D228" i="1"/>
  <c r="E225" i="1"/>
  <c r="F225" i="1"/>
  <c r="G225" i="1"/>
  <c r="H225" i="1"/>
  <c r="D225" i="1"/>
  <c r="H210" i="1"/>
  <c r="H199" i="1"/>
  <c r="H198" i="1"/>
  <c r="H193" i="1"/>
  <c r="H187" i="1"/>
  <c r="H174" i="1"/>
  <c r="H173" i="1"/>
  <c r="H162" i="1"/>
  <c r="H163" i="1" s="1"/>
  <c r="H140" i="1"/>
  <c r="H146" i="1" s="1"/>
  <c r="H79" i="1"/>
  <c r="H117" i="1"/>
  <c r="H59" i="1"/>
  <c r="H55" i="1"/>
  <c r="H49" i="1"/>
  <c r="H39" i="1"/>
  <c r="H40" i="1" s="1"/>
  <c r="H61" i="1" s="1"/>
  <c r="H29" i="1"/>
  <c r="H20" i="1"/>
  <c r="E278" i="1"/>
  <c r="F278" i="1"/>
  <c r="G278" i="1"/>
  <c r="D278" i="1"/>
  <c r="H145" i="1"/>
  <c r="H265" i="1" l="1"/>
  <c r="H353" i="1" s="1"/>
  <c r="D233" i="3"/>
  <c r="E259" i="3" l="1"/>
  <c r="F259" i="3"/>
  <c r="D259" i="3"/>
  <c r="D304" i="3" l="1"/>
  <c r="C304" i="3"/>
  <c r="B304" i="3"/>
  <c r="A304" i="3"/>
  <c r="D264" i="3"/>
  <c r="C264" i="3"/>
  <c r="B264" i="3"/>
  <c r="A264" i="3"/>
  <c r="D240" i="3"/>
  <c r="C240" i="3"/>
  <c r="B240" i="3"/>
  <c r="A240" i="3"/>
  <c r="D209" i="3"/>
  <c r="C209" i="3"/>
  <c r="B209" i="3"/>
  <c r="A209" i="3"/>
  <c r="D167" i="3"/>
  <c r="C167" i="3"/>
  <c r="B167" i="3"/>
  <c r="A167" i="3"/>
  <c r="D140" i="3"/>
  <c r="D153" i="3" s="1"/>
  <c r="C140" i="3"/>
  <c r="B140" i="3"/>
  <c r="A140" i="3"/>
  <c r="D110" i="3"/>
  <c r="C110" i="3"/>
  <c r="B110" i="3"/>
  <c r="A110" i="3"/>
  <c r="D70" i="3"/>
  <c r="C70" i="3"/>
  <c r="B70" i="3"/>
  <c r="A70" i="3"/>
  <c r="D33" i="3"/>
  <c r="C33" i="3"/>
  <c r="B33" i="3"/>
  <c r="A33" i="3"/>
  <c r="E18" i="2"/>
  <c r="F18" i="2"/>
  <c r="G18" i="2"/>
  <c r="D18" i="2"/>
  <c r="E45" i="2"/>
  <c r="F45" i="2"/>
  <c r="G45" i="2"/>
  <c r="D45" i="2"/>
  <c r="E33" i="2"/>
  <c r="F33" i="2"/>
  <c r="G33" i="2"/>
  <c r="H33" i="2"/>
  <c r="E35" i="2"/>
  <c r="F35" i="2"/>
  <c r="G35" i="2"/>
  <c r="E42" i="2"/>
  <c r="F42" i="2"/>
  <c r="G42" i="2"/>
  <c r="D42" i="2"/>
  <c r="D35" i="2"/>
  <c r="D33" i="2"/>
  <c r="E28" i="2"/>
  <c r="F28" i="2"/>
  <c r="G28" i="2"/>
  <c r="E30" i="2"/>
  <c r="F30" i="2"/>
  <c r="G30" i="2"/>
  <c r="D30" i="2"/>
  <c r="D28" i="2"/>
  <c r="E24" i="2"/>
  <c r="F24" i="2"/>
  <c r="G24" i="2"/>
  <c r="D24" i="2"/>
  <c r="E45" i="1" l="1"/>
  <c r="D49" i="1"/>
  <c r="E29" i="1"/>
  <c r="F29" i="1"/>
  <c r="G29" i="1"/>
  <c r="E25" i="1"/>
  <c r="F25" i="1"/>
  <c r="G25" i="1"/>
  <c r="H25" i="1"/>
  <c r="E20" i="1"/>
  <c r="F20" i="1"/>
  <c r="G20" i="1"/>
  <c r="E46" i="2"/>
  <c r="F46" i="2"/>
  <c r="G46" i="2"/>
  <c r="E338" i="3" l="1"/>
  <c r="E335" i="3"/>
  <c r="E327" i="3"/>
  <c r="E328" i="3" s="1"/>
  <c r="E317" i="3"/>
  <c r="E313" i="3"/>
  <c r="E308" i="3"/>
  <c r="E301" i="3"/>
  <c r="E298" i="3"/>
  <c r="E289" i="3"/>
  <c r="E283" i="3"/>
  <c r="E280" i="3"/>
  <c r="E274" i="3"/>
  <c r="E269" i="3"/>
  <c r="E246" i="3"/>
  <c r="E236" i="3"/>
  <c r="E233" i="3"/>
  <c r="E220" i="3"/>
  <c r="E221" i="3" s="1"/>
  <c r="E213" i="3"/>
  <c r="E193" i="3"/>
  <c r="E186" i="3"/>
  <c r="E181" i="3"/>
  <c r="E175" i="3"/>
  <c r="E159" i="3"/>
  <c r="E160" i="3" s="1"/>
  <c r="E153" i="3"/>
  <c r="E154" i="3" s="1"/>
  <c r="E134" i="3"/>
  <c r="E129" i="3"/>
  <c r="E123" i="3"/>
  <c r="E120" i="3"/>
  <c r="E76" i="3"/>
  <c r="E50" i="3"/>
  <c r="E44" i="3"/>
  <c r="E39" i="3"/>
  <c r="E23" i="3"/>
  <c r="E18" i="3"/>
  <c r="F338" i="3"/>
  <c r="D338" i="3"/>
  <c r="F335" i="3"/>
  <c r="D335" i="3"/>
  <c r="F327" i="3"/>
  <c r="F328" i="3" s="1"/>
  <c r="D327" i="3"/>
  <c r="D328" i="3" s="1"/>
  <c r="F317" i="3"/>
  <c r="D317" i="3"/>
  <c r="F313" i="3"/>
  <c r="D313" i="3"/>
  <c r="F308" i="3"/>
  <c r="D308" i="3"/>
  <c r="F301" i="3"/>
  <c r="D301" i="3"/>
  <c r="F298" i="3"/>
  <c r="D298" i="3"/>
  <c r="F289" i="3"/>
  <c r="D289" i="3"/>
  <c r="F283" i="3"/>
  <c r="D283" i="3"/>
  <c r="F280" i="3"/>
  <c r="D280" i="3"/>
  <c r="F274" i="3"/>
  <c r="D274" i="3"/>
  <c r="F269" i="3"/>
  <c r="D269" i="3"/>
  <c r="F246" i="3"/>
  <c r="D246" i="3"/>
  <c r="F236" i="3"/>
  <c r="D236" i="3"/>
  <c r="F233" i="3"/>
  <c r="F220" i="3"/>
  <c r="F221" i="3" s="1"/>
  <c r="D220" i="3"/>
  <c r="D221" i="3" s="1"/>
  <c r="F213" i="3"/>
  <c r="D213" i="3"/>
  <c r="F193" i="3"/>
  <c r="D193" i="3"/>
  <c r="F186" i="3"/>
  <c r="D186" i="3"/>
  <c r="F181" i="3"/>
  <c r="D181" i="3"/>
  <c r="F175" i="3"/>
  <c r="D175" i="3"/>
  <c r="F159" i="3"/>
  <c r="F160" i="3" s="1"/>
  <c r="D159" i="3"/>
  <c r="D160" i="3" s="1"/>
  <c r="F153" i="3"/>
  <c r="F154" i="3" s="1"/>
  <c r="D154" i="3"/>
  <c r="F134" i="3"/>
  <c r="D134" i="3"/>
  <c r="F129" i="3"/>
  <c r="D129" i="3"/>
  <c r="F123" i="3"/>
  <c r="D123" i="3"/>
  <c r="F120" i="3"/>
  <c r="D120" i="3"/>
  <c r="D115" i="3"/>
  <c r="D109" i="3"/>
  <c r="F76" i="3"/>
  <c r="D76" i="3"/>
  <c r="F50" i="3"/>
  <c r="D50" i="3"/>
  <c r="F44" i="3"/>
  <c r="D44" i="3"/>
  <c r="F39" i="3"/>
  <c r="D39" i="3"/>
  <c r="D30" i="3"/>
  <c r="D27" i="3"/>
  <c r="F23" i="3"/>
  <c r="D23" i="3"/>
  <c r="F18" i="3"/>
  <c r="D18" i="3"/>
  <c r="D4" i="3"/>
  <c r="C4" i="3"/>
  <c r="B4" i="3"/>
  <c r="A4" i="3"/>
  <c r="E339" i="3" l="1"/>
  <c r="E340" i="3" s="1"/>
  <c r="F284" i="3"/>
  <c r="F318" i="3"/>
  <c r="E247" i="3"/>
  <c r="D40" i="3"/>
  <c r="D135" i="3"/>
  <c r="E124" i="3"/>
  <c r="F54" i="3"/>
  <c r="E187" i="3"/>
  <c r="F124" i="3"/>
  <c r="F247" i="3"/>
  <c r="E54" i="3"/>
  <c r="E40" i="3"/>
  <c r="E284" i="3"/>
  <c r="E318" i="3"/>
  <c r="F339" i="3"/>
  <c r="F340" i="3" s="1"/>
  <c r="D187" i="3"/>
  <c r="E135" i="3"/>
  <c r="F40" i="3"/>
  <c r="F135" i="3"/>
  <c r="D339" i="3"/>
  <c r="D340" i="3" s="1"/>
  <c r="D54" i="3"/>
  <c r="D284" i="3"/>
  <c r="D318" i="3"/>
  <c r="D124" i="3"/>
  <c r="F187" i="3"/>
  <c r="D247" i="3"/>
  <c r="H358" i="1"/>
  <c r="G358" i="1"/>
  <c r="F358" i="1"/>
  <c r="E358" i="1"/>
  <c r="D358" i="1"/>
  <c r="G357" i="1"/>
  <c r="D357" i="1"/>
  <c r="C357" i="1"/>
  <c r="B357" i="1"/>
  <c r="A357" i="1"/>
  <c r="H323" i="1"/>
  <c r="G323" i="1"/>
  <c r="F323" i="1"/>
  <c r="E323" i="1"/>
  <c r="D323" i="1"/>
  <c r="G322" i="1"/>
  <c r="D322" i="1"/>
  <c r="C322" i="1"/>
  <c r="B322" i="1"/>
  <c r="A322" i="1"/>
  <c r="H130" i="1"/>
  <c r="G130" i="1"/>
  <c r="F130" i="1"/>
  <c r="E130" i="1"/>
  <c r="D130" i="1"/>
  <c r="G129" i="1"/>
  <c r="D129" i="1"/>
  <c r="C129" i="1"/>
  <c r="B129" i="1"/>
  <c r="A129" i="1"/>
  <c r="D7" i="1"/>
  <c r="F161" i="3" l="1"/>
  <c r="F329" i="3"/>
  <c r="D56" i="3"/>
  <c r="F56" i="3"/>
  <c r="D161" i="3"/>
  <c r="E56" i="3"/>
  <c r="E161" i="3"/>
  <c r="E329" i="3"/>
  <c r="D329" i="3"/>
  <c r="D46" i="2"/>
  <c r="E364" i="1"/>
  <c r="F364" i="1"/>
  <c r="G364" i="1"/>
  <c r="E367" i="1"/>
  <c r="F367" i="1"/>
  <c r="G367" i="1"/>
  <c r="G368" i="1" s="1"/>
  <c r="G369" i="1" s="1"/>
  <c r="E368" i="1"/>
  <c r="E369" i="1" s="1"/>
  <c r="F368" i="1"/>
  <c r="F369" i="1" s="1"/>
  <c r="E350" i="1"/>
  <c r="F350" i="1"/>
  <c r="F351" i="1" s="1"/>
  <c r="G350" i="1"/>
  <c r="G351" i="1" s="1"/>
  <c r="H42" i="2"/>
  <c r="E351" i="1"/>
  <c r="E340" i="1"/>
  <c r="F340" i="1"/>
  <c r="G340" i="1"/>
  <c r="E336" i="1"/>
  <c r="F336" i="1"/>
  <c r="G336" i="1"/>
  <c r="E331" i="1"/>
  <c r="F331" i="1"/>
  <c r="G331" i="1"/>
  <c r="E326" i="1"/>
  <c r="F326" i="1"/>
  <c r="G326" i="1"/>
  <c r="E319" i="1"/>
  <c r="F319" i="1"/>
  <c r="G319" i="1"/>
  <c r="E310" i="1"/>
  <c r="F310" i="1"/>
  <c r="F341" i="1" s="1"/>
  <c r="F41" i="2" s="1"/>
  <c r="G310" i="1"/>
  <c r="G341" i="1" s="1"/>
  <c r="G41" i="2" s="1"/>
  <c r="H41" i="2"/>
  <c r="E304" i="1"/>
  <c r="F304" i="1"/>
  <c r="G304" i="1"/>
  <c r="E301" i="1"/>
  <c r="F301" i="1"/>
  <c r="G301" i="1"/>
  <c r="E295" i="1"/>
  <c r="F295" i="1"/>
  <c r="G295" i="1"/>
  <c r="E290" i="1"/>
  <c r="F290" i="1"/>
  <c r="F305" i="1" s="1"/>
  <c r="F40" i="2" s="1"/>
  <c r="G290" i="1"/>
  <c r="G305" i="1" s="1"/>
  <c r="G40" i="2" s="1"/>
  <c r="H40" i="2"/>
  <c r="E264" i="1"/>
  <c r="F264" i="1"/>
  <c r="G264" i="1"/>
  <c r="E256" i="1"/>
  <c r="F256" i="1"/>
  <c r="G256" i="1"/>
  <c r="E253" i="1"/>
  <c r="F253" i="1"/>
  <c r="G253" i="1"/>
  <c r="H39" i="2"/>
  <c r="E235" i="1"/>
  <c r="F235" i="1"/>
  <c r="G235" i="1"/>
  <c r="E236" i="1"/>
  <c r="F236" i="1"/>
  <c r="G236" i="1"/>
  <c r="H35" i="2"/>
  <c r="E228" i="1"/>
  <c r="F228" i="1"/>
  <c r="G228" i="1"/>
  <c r="H228" i="1"/>
  <c r="E210" i="1"/>
  <c r="F210" i="1"/>
  <c r="F229" i="1" s="1"/>
  <c r="F34" i="2" s="1"/>
  <c r="F36" i="2" s="1"/>
  <c r="F15" i="2" s="1"/>
  <c r="F9" i="2" s="1"/>
  <c r="G210" i="1"/>
  <c r="H34" i="2"/>
  <c r="H36" i="2" s="1"/>
  <c r="H15" i="2" s="1"/>
  <c r="E198" i="1"/>
  <c r="F198" i="1"/>
  <c r="G198" i="1"/>
  <c r="E193" i="1"/>
  <c r="F193" i="1"/>
  <c r="G193" i="1"/>
  <c r="E187" i="1"/>
  <c r="F187" i="1"/>
  <c r="G187" i="1"/>
  <c r="E173" i="1"/>
  <c r="E174" i="1" s="1"/>
  <c r="F173" i="1"/>
  <c r="F174" i="1" s="1"/>
  <c r="G173" i="1"/>
  <c r="G174" i="1" s="1"/>
  <c r="H30" i="2"/>
  <c r="E162" i="1"/>
  <c r="F162" i="1"/>
  <c r="G162" i="1"/>
  <c r="E145" i="1"/>
  <c r="F145" i="1"/>
  <c r="G145" i="1"/>
  <c r="E140" i="1"/>
  <c r="E146" i="1" s="1"/>
  <c r="F140" i="1"/>
  <c r="G140" i="1"/>
  <c r="G146" i="1" s="1"/>
  <c r="H28" i="2"/>
  <c r="E134" i="1"/>
  <c r="F134" i="1"/>
  <c r="G134" i="1"/>
  <c r="H134" i="1"/>
  <c r="E131" i="1"/>
  <c r="F131" i="1"/>
  <c r="G131" i="1"/>
  <c r="H131" i="1"/>
  <c r="H135" i="1" s="1"/>
  <c r="H175" i="1" s="1"/>
  <c r="E121" i="1"/>
  <c r="F121" i="1"/>
  <c r="G121" i="1"/>
  <c r="H121" i="1"/>
  <c r="E79" i="1"/>
  <c r="F79" i="1"/>
  <c r="G79" i="1"/>
  <c r="E55" i="1"/>
  <c r="F55" i="1"/>
  <c r="G55" i="1"/>
  <c r="E49" i="1"/>
  <c r="F49" i="1"/>
  <c r="G49" i="1"/>
  <c r="E39" i="1"/>
  <c r="E40" i="1" s="1"/>
  <c r="E23" i="2" s="1"/>
  <c r="E25" i="2" s="1"/>
  <c r="E13" i="2" s="1"/>
  <c r="F39" i="1"/>
  <c r="F40" i="1" s="1"/>
  <c r="F23" i="2" s="1"/>
  <c r="F25" i="2" s="1"/>
  <c r="F13" i="2" s="1"/>
  <c r="G39" i="1"/>
  <c r="G40" i="1" s="1"/>
  <c r="G23" i="2" s="1"/>
  <c r="G25" i="2" s="1"/>
  <c r="G13" i="2" s="1"/>
  <c r="H23" i="2"/>
  <c r="E32" i="1"/>
  <c r="F32" i="1"/>
  <c r="G32" i="1"/>
  <c r="H32" i="1"/>
  <c r="E7" i="1"/>
  <c r="F7" i="1"/>
  <c r="E26" i="1"/>
  <c r="F45" i="1"/>
  <c r="E90" i="1"/>
  <c r="E117" i="1" s="1"/>
  <c r="F90" i="1"/>
  <c r="F117" i="1" s="1"/>
  <c r="E168" i="1"/>
  <c r="F168" i="1"/>
  <c r="E204" i="1"/>
  <c r="F204" i="1"/>
  <c r="E241" i="1"/>
  <c r="F241" i="1"/>
  <c r="E282" i="1"/>
  <c r="F282" i="1"/>
  <c r="D367" i="1"/>
  <c r="H282" i="1"/>
  <c r="G282" i="1"/>
  <c r="D282" i="1"/>
  <c r="G281" i="1"/>
  <c r="D281" i="1"/>
  <c r="C281" i="1"/>
  <c r="B281" i="1"/>
  <c r="A281" i="1"/>
  <c r="D326" i="1"/>
  <c r="D304" i="1"/>
  <c r="H241" i="1"/>
  <c r="G241" i="1"/>
  <c r="D241" i="1"/>
  <c r="G240" i="1"/>
  <c r="D240" i="1"/>
  <c r="C240" i="1"/>
  <c r="B240" i="1"/>
  <c r="A240" i="1"/>
  <c r="D256" i="1"/>
  <c r="H204" i="1"/>
  <c r="G204" i="1"/>
  <c r="D204" i="1"/>
  <c r="G203" i="1"/>
  <c r="D203" i="1"/>
  <c r="C203" i="1"/>
  <c r="B203" i="1"/>
  <c r="A203" i="1"/>
  <c r="H168" i="1"/>
  <c r="G168" i="1"/>
  <c r="D168" i="1"/>
  <c r="G167" i="1"/>
  <c r="D167" i="1"/>
  <c r="C167" i="1"/>
  <c r="B167" i="1"/>
  <c r="A167" i="1"/>
  <c r="D140" i="1"/>
  <c r="D134" i="1"/>
  <c r="D121" i="1"/>
  <c r="H90" i="1"/>
  <c r="G90" i="1"/>
  <c r="D90" i="1"/>
  <c r="G89" i="1"/>
  <c r="D89" i="1"/>
  <c r="C89" i="1"/>
  <c r="B89" i="1"/>
  <c r="A89" i="1"/>
  <c r="H45" i="1"/>
  <c r="G45" i="1"/>
  <c r="D45" i="1"/>
  <c r="G44" i="1"/>
  <c r="D44" i="1"/>
  <c r="C44" i="1"/>
  <c r="B44" i="1"/>
  <c r="A44" i="1"/>
  <c r="D32" i="1"/>
  <c r="H7" i="1"/>
  <c r="G7" i="1"/>
  <c r="G6" i="1"/>
  <c r="D6" i="1"/>
  <c r="C6" i="1"/>
  <c r="B6" i="1"/>
  <c r="A6" i="1"/>
  <c r="E305" i="1" l="1"/>
  <c r="E40" i="2" s="1"/>
  <c r="H43" i="2"/>
  <c r="H17" i="2" s="1"/>
  <c r="E265" i="1"/>
  <c r="E39" i="2" s="1"/>
  <c r="E163" i="1"/>
  <c r="E29" i="2"/>
  <c r="G163" i="1"/>
  <c r="G29" i="2"/>
  <c r="H29" i="2"/>
  <c r="F163" i="1"/>
  <c r="F29" i="2"/>
  <c r="G7" i="2"/>
  <c r="F7" i="2"/>
  <c r="E7" i="2"/>
  <c r="G117" i="1"/>
  <c r="G135" i="1" s="1"/>
  <c r="F135" i="1"/>
  <c r="F27" i="2" s="1"/>
  <c r="F31" i="2" s="1"/>
  <c r="F14" i="2" s="1"/>
  <c r="F16" i="2" s="1"/>
  <c r="E135" i="1"/>
  <c r="F146" i="1"/>
  <c r="G199" i="1"/>
  <c r="E199" i="1"/>
  <c r="F265" i="1"/>
  <c r="E59" i="1"/>
  <c r="E61" i="1" s="1"/>
  <c r="H24" i="2"/>
  <c r="H25" i="2" s="1"/>
  <c r="H13" i="2" s="1"/>
  <c r="E341" i="1"/>
  <c r="G59" i="1"/>
  <c r="F59" i="1"/>
  <c r="E229" i="1"/>
  <c r="E34" i="2" s="1"/>
  <c r="E36" i="2" s="1"/>
  <c r="E15" i="2" s="1"/>
  <c r="E9" i="2" s="1"/>
  <c r="G265" i="1"/>
  <c r="F199" i="1"/>
  <c r="F237" i="1" s="1"/>
  <c r="G229" i="1"/>
  <c r="G34" i="2" s="1"/>
  <c r="G36" i="2" s="1"/>
  <c r="G15" i="2" s="1"/>
  <c r="G9" i="2" s="1"/>
  <c r="D29" i="1"/>
  <c r="D340" i="1"/>
  <c r="D331" i="1"/>
  <c r="D145" i="1"/>
  <c r="D117" i="1"/>
  <c r="D173" i="1"/>
  <c r="D174" i="1" s="1"/>
  <c r="D20" i="1"/>
  <c r="D55" i="1"/>
  <c r="D25" i="1"/>
  <c r="D131" i="1"/>
  <c r="D162" i="1"/>
  <c r="D336" i="1"/>
  <c r="D79" i="1"/>
  <c r="D301" i="1"/>
  <c r="D198" i="1"/>
  <c r="D253" i="1"/>
  <c r="D295" i="1"/>
  <c r="D210" i="1"/>
  <c r="D350" i="1"/>
  <c r="D351" i="1" s="1"/>
  <c r="D187" i="1"/>
  <c r="D290" i="1"/>
  <c r="D319" i="1"/>
  <c r="D193" i="1"/>
  <c r="D235" i="1"/>
  <c r="D236" i="1" s="1"/>
  <c r="D264" i="1"/>
  <c r="D364" i="1"/>
  <c r="D368" i="1" s="1"/>
  <c r="D369" i="1" s="1"/>
  <c r="D39" i="1"/>
  <c r="D310" i="1"/>
  <c r="H45" i="2" l="1"/>
  <c r="H46" i="2" s="1"/>
  <c r="H18" i="2" s="1"/>
  <c r="H9" i="2" s="1"/>
  <c r="H7" i="2"/>
  <c r="G353" i="1"/>
  <c r="G39" i="2"/>
  <c r="G43" i="2" s="1"/>
  <c r="G17" i="2" s="1"/>
  <c r="G19" i="2" s="1"/>
  <c r="F353" i="1"/>
  <c r="F39" i="2"/>
  <c r="F43" i="2" s="1"/>
  <c r="F17" i="2" s="1"/>
  <c r="F19" i="2" s="1"/>
  <c r="D163" i="1"/>
  <c r="D29" i="2"/>
  <c r="E175" i="1"/>
  <c r="E27" i="2"/>
  <c r="E31" i="2" s="1"/>
  <c r="E14" i="2" s="1"/>
  <c r="E16" i="2" s="1"/>
  <c r="G175" i="1"/>
  <c r="G27" i="2"/>
  <c r="G31" i="2" s="1"/>
  <c r="G14" i="2" s="1"/>
  <c r="H27" i="2"/>
  <c r="D40" i="1"/>
  <c r="D23" i="2" s="1"/>
  <c r="D25" i="2" s="1"/>
  <c r="D13" i="2" s="1"/>
  <c r="D7" i="2" s="1"/>
  <c r="E353" i="1"/>
  <c r="E41" i="2"/>
  <c r="E43" i="2" s="1"/>
  <c r="E17" i="2" s="1"/>
  <c r="D265" i="1"/>
  <c r="D39" i="2" s="1"/>
  <c r="F175" i="1"/>
  <c r="F61" i="1"/>
  <c r="E237" i="1"/>
  <c r="G237" i="1"/>
  <c r="G61" i="1"/>
  <c r="D341" i="1"/>
  <c r="D41" i="2" s="1"/>
  <c r="D146" i="1"/>
  <c r="D305" i="1"/>
  <c r="D40" i="2" s="1"/>
  <c r="D59" i="1"/>
  <c r="D34" i="2"/>
  <c r="D36" i="2" s="1"/>
  <c r="D15" i="2" s="1"/>
  <c r="D9" i="2" s="1"/>
  <c r="D135" i="1"/>
  <c r="D27" i="2" s="1"/>
  <c r="D199" i="1"/>
  <c r="H19" i="2" l="1"/>
  <c r="H31" i="2"/>
  <c r="H14" i="2" s="1"/>
  <c r="F8" i="2"/>
  <c r="F10" i="2" s="1"/>
  <c r="D43" i="2"/>
  <c r="D17" i="2" s="1"/>
  <c r="D19" i="2" s="1"/>
  <c r="D31" i="2"/>
  <c r="D14" i="2" s="1"/>
  <c r="D16" i="2" s="1"/>
  <c r="G8" i="2"/>
  <c r="G10" i="2" s="1"/>
  <c r="G16" i="2"/>
  <c r="E19" i="2"/>
  <c r="E8" i="2"/>
  <c r="E10" i="2" s="1"/>
  <c r="D353" i="1"/>
  <c r="D175" i="1"/>
  <c r="D237" i="1"/>
  <c r="D61" i="1"/>
  <c r="H8" i="2" l="1"/>
  <c r="H10" i="2" s="1"/>
  <c r="H16" i="2"/>
  <c r="D8" i="2"/>
  <c r="D10" i="2" s="1"/>
  <c r="E222" i="3"/>
  <c r="D208" i="3"/>
  <c r="D214" i="3"/>
  <c r="D222" i="3"/>
  <c r="F208" i="3"/>
  <c r="F214" i="3"/>
  <c r="F222" i="3"/>
  <c r="E208" i="3"/>
  <c r="E214" i="3"/>
</calcChain>
</file>

<file path=xl/comments1.xml><?xml version="1.0" encoding="utf-8"?>
<comments xmlns="http://schemas.openxmlformats.org/spreadsheetml/2006/main">
  <authors>
    <author>Nor'Kamisah</author>
  </authors>
  <commentList>
    <comment ref="B73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BARU</t>
        </r>
      </text>
    </comment>
    <comment ref="B110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TAMBAHKOD BARU</t>
        </r>
      </text>
    </comment>
    <comment ref="B111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BARU</t>
        </r>
      </text>
    </comment>
    <comment ref="B120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</t>
        </r>
      </text>
    </comment>
    <comment ref="B124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 BARU</t>
        </r>
      </text>
    </comment>
    <comment ref="B262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baru</t>
        </r>
      </text>
    </comment>
  </commentList>
</comments>
</file>

<file path=xl/comments2.xml><?xml version="1.0" encoding="utf-8"?>
<comments xmlns="http://schemas.openxmlformats.org/spreadsheetml/2006/main">
  <authors>
    <author>Nor'Kamisah</author>
  </authors>
  <commentList>
    <comment ref="B68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BARU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TAMBAHKOD BARU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BARU</t>
        </r>
      </text>
    </comment>
    <comment ref="B114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 BARU</t>
        </r>
      </text>
    </comment>
    <comment ref="B244" authorId="0" shapeId="0">
      <text>
        <r>
          <rPr>
            <b/>
            <sz val="9"/>
            <color indexed="81"/>
            <rFont val="Tahoma"/>
            <family val="2"/>
          </rPr>
          <t>Nor'Kamisah:</t>
        </r>
        <r>
          <rPr>
            <sz val="9"/>
            <color indexed="81"/>
            <rFont val="Tahoma"/>
            <family val="2"/>
          </rPr>
          <t xml:space="preserve">
tambah kod baru</t>
        </r>
      </text>
    </comment>
  </commentList>
</comments>
</file>

<file path=xl/sharedStrings.xml><?xml version="1.0" encoding="utf-8"?>
<sst xmlns="http://schemas.openxmlformats.org/spreadsheetml/2006/main" count="1264" uniqueCount="574">
  <si>
    <t>BIL</t>
  </si>
  <si>
    <t>KOD AKAUN 1SPEKS</t>
  </si>
  <si>
    <t>PERIHAL 1SPEKS</t>
  </si>
  <si>
    <t>ANGGARAN</t>
  </si>
  <si>
    <t>HASIL KERAJAAN NEGERI KEDAH</t>
  </si>
  <si>
    <t>HASIL CUKAI</t>
  </si>
  <si>
    <t>HASIL BUKAN CUKAI</t>
  </si>
  <si>
    <t>TERIMAAN BUKAN HASIL</t>
  </si>
  <si>
    <t>JUMLAH HASIL DARI SEMUA PUNCA</t>
  </si>
  <si>
    <t>SUB KELAS</t>
  </si>
  <si>
    <t>H0160000</t>
  </si>
  <si>
    <t>H0170000</t>
  </si>
  <si>
    <t>H0180000</t>
  </si>
  <si>
    <t>PELBAGAI TERIMAAN DAN PINDAHAN</t>
  </si>
  <si>
    <t>H0100000</t>
  </si>
  <si>
    <t>HASIL DARIPADA URUSNIAGA BUKAN PERTUKARAN</t>
  </si>
  <si>
    <t>H0270000</t>
  </si>
  <si>
    <t>H0280000</t>
  </si>
  <si>
    <t>PELBAGAI TERIMAAN</t>
  </si>
  <si>
    <t>H0200000</t>
  </si>
  <si>
    <t>HASIL DARIPADA URUSNIAGA PERTUKARAN</t>
  </si>
  <si>
    <t>H0161000</t>
  </si>
  <si>
    <t>CUKAI LANGSUNG</t>
  </si>
  <si>
    <t>H0162000</t>
  </si>
  <si>
    <t>CUKAI TIDAK LANGSUNG</t>
  </si>
  <si>
    <t>JUMLAH HASIL CUKAI</t>
  </si>
  <si>
    <t>H0171000</t>
  </si>
  <si>
    <t>LESEN, BAYARAN PENDAFTARAN DAN PERMIT</t>
  </si>
  <si>
    <t>H0173000</t>
  </si>
  <si>
    <t>PEROLEHAN DARI JUALAN BARANG-BARANG</t>
  </si>
  <si>
    <t>H0176000</t>
  </si>
  <si>
    <t>DENDA DAN HUKUMAN</t>
  </si>
  <si>
    <t>H0177000</t>
  </si>
  <si>
    <t xml:space="preserve">SUMBANGAN DAN BAYARAN GANTI DARIPADA LUAR NEGERI DAN SUMBANGAN TEMPATAN    </t>
  </si>
  <si>
    <t>H0181000</t>
  </si>
  <si>
    <t>PULANG BALIK PERBELANJAAN</t>
  </si>
  <si>
    <t>H0182000</t>
  </si>
  <si>
    <t>TERIMAAN DARI AGENSI KERAJAAN</t>
  </si>
  <si>
    <t>H0186000</t>
  </si>
  <si>
    <t>LAIN-LAIN TERIMAAN ATAU PINDAHAN ATAU SUMBANGAN</t>
  </si>
  <si>
    <t>H0272000</t>
  </si>
  <si>
    <t>PERKHIDMATAN DAN BAYARAN PERKHIDMATAN</t>
  </si>
  <si>
    <t>H0273000</t>
  </si>
  <si>
    <t>H0274000</t>
  </si>
  <si>
    <t>SEWAAN</t>
  </si>
  <si>
    <t>H0275000</t>
  </si>
  <si>
    <t>FAEDAH DAN PEROLEHAN DARI  PELABURAN</t>
  </si>
  <si>
    <t>H0282000</t>
  </si>
  <si>
    <t>TERIMAAN DARIPADA AGENSI-AGENSI KERAJAAN</t>
  </si>
  <si>
    <t>H0161100</t>
  </si>
  <si>
    <t>CUKAI TANAH</t>
  </si>
  <si>
    <t>H0161101</t>
  </si>
  <si>
    <t>CUKAI TANAH SEMASA / BERULANG</t>
  </si>
  <si>
    <t>H0161109</t>
  </si>
  <si>
    <t>BAYARAN TAHUNAN YANG DISATUKAN NEGERI</t>
  </si>
  <si>
    <t>H0161110</t>
  </si>
  <si>
    <t>BAYARAN TAHUNAN YANG DISATUKAN FELDA</t>
  </si>
  <si>
    <t>H0161111</t>
  </si>
  <si>
    <t>BAYARAN TAHUNAN YANG DISATUKAN FELCRA</t>
  </si>
  <si>
    <t>H0161112</t>
  </si>
  <si>
    <t>TUNGGAKAN  BAYARAN TAHUNAN YG. DISATUKAN NEGERI</t>
  </si>
  <si>
    <t>H0161113</t>
  </si>
  <si>
    <t>H0161198</t>
  </si>
  <si>
    <t xml:space="preserve">TUNGGAKAN CUKAI TANAH </t>
  </si>
  <si>
    <t>H0161199</t>
  </si>
  <si>
    <t>CUKAI TANAH YANG LAIN</t>
  </si>
  <si>
    <t>H0161200</t>
  </si>
  <si>
    <t>CUKAI GALIAN</t>
  </si>
  <si>
    <t>H0161206</t>
  </si>
  <si>
    <t>SEWA GALIAN</t>
  </si>
  <si>
    <t>H0161207</t>
  </si>
  <si>
    <t>SEWA GALIAN TUNGGAKAN</t>
  </si>
  <si>
    <t>H0161299</t>
  </si>
  <si>
    <t>CUKAI GALIAN YANG LAIN</t>
  </si>
  <si>
    <t>H0161300</t>
  </si>
  <si>
    <t>CUKAI PARIT DAN TALIAIR</t>
  </si>
  <si>
    <t>H0161301</t>
  </si>
  <si>
    <t xml:space="preserve">CUKAI PARIT DAN TALIAIR </t>
  </si>
  <si>
    <t>H0161302</t>
  </si>
  <si>
    <t>TUNGGAKAN CUKAI PARIT &amp; TALIAIR</t>
  </si>
  <si>
    <t>H0161500</t>
  </si>
  <si>
    <t>CUKAI LANGSUNG YANG LAIN</t>
  </si>
  <si>
    <t>H0161599</t>
  </si>
  <si>
    <t>PELBAGAI CUKAI LANGSUNG YANG LAIN</t>
  </si>
  <si>
    <t>H0161800</t>
  </si>
  <si>
    <t>ROYALTI</t>
  </si>
  <si>
    <t>H0161812</t>
  </si>
  <si>
    <t>ROYALTI PENGELUARAN BAHAN HUTAN</t>
  </si>
  <si>
    <t>H0161813</t>
  </si>
  <si>
    <t>ROYALTI PENGELUARAN BAHAN BATUAN</t>
  </si>
  <si>
    <t>H0161814</t>
  </si>
  <si>
    <t>ROYALTI PENGELUARAN BAHAN GALIAN</t>
  </si>
  <si>
    <t>H0161823</t>
  </si>
  <si>
    <t>ROYALTI PULAU PINANG</t>
  </si>
  <si>
    <t>H0161899</t>
  </si>
  <si>
    <t>ROYALTI YANG LAIN</t>
  </si>
  <si>
    <t>JUMLAH CUKAI LANGSUNG</t>
  </si>
  <si>
    <t>H0162700</t>
  </si>
  <si>
    <t>LEVI</t>
  </si>
  <si>
    <t>H0162799</t>
  </si>
  <si>
    <t>LAIN-LAIN LEVI</t>
  </si>
  <si>
    <t>H0162800</t>
  </si>
  <si>
    <t>CUKAI HIBURAN</t>
  </si>
  <si>
    <t>H0162801</t>
  </si>
  <si>
    <t>CUKAI TIKET WAYANG</t>
  </si>
  <si>
    <t>H0162802</t>
  </si>
  <si>
    <t>CUKAI TIKET TAMAN TEMA</t>
  </si>
  <si>
    <t>H0162809</t>
  </si>
  <si>
    <t>TUNGGAKAN CUKAI HIBURAN</t>
  </si>
  <si>
    <t>H0162899</t>
  </si>
  <si>
    <t>CUKAI HIBURAN YANG LAIN</t>
  </si>
  <si>
    <t>H0162900</t>
  </si>
  <si>
    <t>PELBAGAI CUKAI TIDAK LANGSUNG</t>
  </si>
  <si>
    <t>H0162999</t>
  </si>
  <si>
    <t>PELBAGAI CUKAI TAK LANGSUNG</t>
  </si>
  <si>
    <t>JUMLAH CUKAI TIDAK LANGSUNG</t>
  </si>
  <si>
    <t>H0171100</t>
  </si>
  <si>
    <t>BAYARAN PENDAFTARAN</t>
  </si>
  <si>
    <t>H0171104</t>
  </si>
  <si>
    <t>BAYARAN PENDAFTARAN TANAH</t>
  </si>
  <si>
    <t>H0171105</t>
  </si>
  <si>
    <t>BAYARAN PENDAFTARAN LEMBU KERBAU</t>
  </si>
  <si>
    <t>H0171106</t>
  </si>
  <si>
    <t>PENDAFTARAN PENANAMAN PADI</t>
  </si>
  <si>
    <t>H0171107</t>
  </si>
  <si>
    <t>BAYARAN PENDAHULUAN INDIVIDU YANG LAIN</t>
  </si>
  <si>
    <t>H0171110</t>
  </si>
  <si>
    <t>BAYARAN PENDAFTARAN MAKHAMAH SYARIAH</t>
  </si>
  <si>
    <t>H0171112</t>
  </si>
  <si>
    <t>BAYARAN PERMOHONAN KEBENARAN BERKAHWIN</t>
  </si>
  <si>
    <t>H0171115</t>
  </si>
  <si>
    <t>BAYARAN PERMOHONAN LESEN TUMPANG SEMENTARA</t>
  </si>
  <si>
    <t>H0171120</t>
  </si>
  <si>
    <t>BAYARAN PENDAFTARAN ANJING</t>
  </si>
  <si>
    <t>H0171121</t>
  </si>
  <si>
    <t>PENDAFTARAN NIKAH</t>
  </si>
  <si>
    <t>H0171122</t>
  </si>
  <si>
    <t>PENDAFTARAN CERAI</t>
  </si>
  <si>
    <t>H0171123</t>
  </si>
  <si>
    <t xml:space="preserve">PENDAFTARAN RUJUK </t>
  </si>
  <si>
    <t>H0171198</t>
  </si>
  <si>
    <t>PENDAFTARAN LEWAT</t>
  </si>
  <si>
    <t>H0171199</t>
  </si>
  <si>
    <t>PELBAGAI BAYARAN PENDAFTARAN</t>
  </si>
  <si>
    <t>H0171200</t>
  </si>
  <si>
    <t>BAYARAN UNTUK BERNIAGA</t>
  </si>
  <si>
    <t>H0171201</t>
  </si>
  <si>
    <t>LESEN PERHUTANAN/MEMASUKI HUTAN SIMPANAN</t>
  </si>
  <si>
    <t>H0171202</t>
  </si>
  <si>
    <t>LESEN PERIKANAN</t>
  </si>
  <si>
    <t>H0171203</t>
  </si>
  <si>
    <t>LESEN PERAHU</t>
  </si>
  <si>
    <t>H0171204</t>
  </si>
  <si>
    <t>LESEN PEMBEKALAN AIR/TITI (ENAKMEN AIR NO.129)</t>
  </si>
  <si>
    <t>H0171205</t>
  </si>
  <si>
    <t>LESEN PENILAI DAN PELELONG</t>
  </si>
  <si>
    <t>H0171209</t>
  </si>
  <si>
    <t>LESEN PENIAGA BARANG SUDAH PAKAI /BARANG LUSUH</t>
  </si>
  <si>
    <t>H0171210</t>
  </si>
  <si>
    <t>LESEN HIBURAN SEMENTARA</t>
  </si>
  <si>
    <t>H0171211</t>
  </si>
  <si>
    <t>LESEN PANGGONG WAYANG DAN TEMPAT HIBURAN</t>
  </si>
  <si>
    <t>H0171212</t>
  </si>
  <si>
    <t>LESEN HIBURAN BILLIARD</t>
  </si>
  <si>
    <t>H0171214</t>
  </si>
  <si>
    <t>LESEN KEDAI MINUMAN KERAS</t>
  </si>
  <si>
    <t>H0171215</t>
  </si>
  <si>
    <t>LESEN SENJATAPI DAN ALAT SENJATA</t>
  </si>
  <si>
    <t>H0171218</t>
  </si>
  <si>
    <t>LESEN BINATANG PERBURUAN DAN BURUNG</t>
  </si>
  <si>
    <t>H0171219</t>
  </si>
  <si>
    <t>LESEN TUMPANG SEMENTARA/LESEN MENDUDUKI SEMENTARA TANAH KERAJAAN</t>
  </si>
  <si>
    <t>H0171226</t>
  </si>
  <si>
    <t>LESEN PERARAKAN</t>
  </si>
  <si>
    <t>H0171227</t>
  </si>
  <si>
    <t>LESEN PETROLEUM</t>
  </si>
  <si>
    <t>H0171229</t>
  </si>
  <si>
    <t xml:space="preserve">LESEN GALIAN- PENGELUARAN/PEMBAHARUAN PAJAKAN </t>
  </si>
  <si>
    <t>H0171245</t>
  </si>
  <si>
    <t>LESEN PEMBORONG-PEMBORONG</t>
  </si>
  <si>
    <t>H0171248</t>
  </si>
  <si>
    <t>LESEN PERLADANGAN UNGGAS</t>
  </si>
  <si>
    <t>H0171256</t>
  </si>
  <si>
    <t>SENJATA DAN ALAT SENJATA (LESEN PERNIAGAAN)</t>
  </si>
  <si>
    <t>H0171257</t>
  </si>
  <si>
    <r>
      <t xml:space="preserve">BYRN UNTUK BERNIAGA - BYRN </t>
    </r>
    <r>
      <rPr>
        <b/>
        <sz val="10"/>
        <color rgb="FFFF0000"/>
        <rFont val="Arial Narrow"/>
        <family val="2"/>
      </rPr>
      <t>PENDAFTARAN</t>
    </r>
    <r>
      <rPr>
        <sz val="10"/>
        <color theme="1"/>
        <rFont val="Arial Narrow"/>
        <family val="2"/>
      </rPr>
      <t xml:space="preserve"> KONTRAKTOR</t>
    </r>
  </si>
  <si>
    <t>H0171258</t>
  </si>
  <si>
    <t>BAYARAN SIJIL HALAL</t>
  </si>
  <si>
    <t>H0171266</t>
  </si>
  <si>
    <t>PERMIT PENYEMBELIHAN TERNAKAN</t>
  </si>
  <si>
    <t>H0171278</t>
  </si>
  <si>
    <t>BAYARAN PERKHIDMATAN KLINIK VETERINAR</t>
  </si>
  <si>
    <t>H0171280</t>
  </si>
  <si>
    <t>LESEN PENULIS SURAT PETISYEN</t>
  </si>
  <si>
    <t>H0171282</t>
  </si>
  <si>
    <t>LESEN HIBURAN TETAP</t>
  </si>
  <si>
    <t>H0171283</t>
  </si>
  <si>
    <t>LESEN KILANG BAHAN HUTAN</t>
  </si>
  <si>
    <t>H0171284</t>
  </si>
  <si>
    <t>LESEN GALIAN</t>
  </si>
  <si>
    <t>H0171285</t>
  </si>
  <si>
    <t>BAYARAN KEMAJUAN TANAH</t>
  </si>
  <si>
    <t>H0171286</t>
  </si>
  <si>
    <t>BAYARAN KEMAJUAN GALIAN</t>
  </si>
  <si>
    <t>H0171287</t>
  </si>
  <si>
    <t>BAYARAN PEJABAT GALIAN</t>
  </si>
  <si>
    <t>H0171299</t>
  </si>
  <si>
    <t>PELBAGAI BAYARAN YANG LAIN</t>
  </si>
  <si>
    <t>H0171300</t>
  </si>
  <si>
    <t>BAYARAN UNTUK PENDAFTARAN INDIVIDU</t>
  </si>
  <si>
    <t>H0171301</t>
  </si>
  <si>
    <t>H0171399</t>
  </si>
  <si>
    <t>LAIN-LAIN BAYARAN PENDAFTARAN</t>
  </si>
  <si>
    <t>H0171400</t>
  </si>
  <si>
    <t>H0171401</t>
  </si>
  <si>
    <t>H0171402</t>
  </si>
  <si>
    <t>TIMBANG DAN SUKAT</t>
  </si>
  <si>
    <t>H0171499</t>
  </si>
  <si>
    <t>BAYARAN-BAYARAN LAIN</t>
  </si>
  <si>
    <t>H0171900</t>
  </si>
  <si>
    <t>PELBAGAI BAYARAN</t>
  </si>
  <si>
    <t>H0171901</t>
  </si>
  <si>
    <t>H0173600</t>
  </si>
  <si>
    <t>PREMIUM TANAH</t>
  </si>
  <si>
    <t>H0173699</t>
  </si>
  <si>
    <t>PREMIUM TANAH YANG LAIN</t>
  </si>
  <si>
    <t>H0173700</t>
  </si>
  <si>
    <t>PREMIUM PERHUTANAN / GALIAN</t>
  </si>
  <si>
    <t>H0173701</t>
  </si>
  <si>
    <t>PREMIUM PERHUTANAN</t>
  </si>
  <si>
    <t>H0173702</t>
  </si>
  <si>
    <t>PREMIUM GALIAN</t>
  </si>
  <si>
    <t>H0173799</t>
  </si>
  <si>
    <t>PELBAGAI PREMIUM PERHUTANAN / GALIAN YANG LAIN</t>
  </si>
  <si>
    <t>H0176100</t>
  </si>
  <si>
    <t>H0176101</t>
  </si>
  <si>
    <t xml:space="preserve">DENDA PEGAWAI AWAM </t>
  </si>
  <si>
    <t>H0176103</t>
  </si>
  <si>
    <t>DENDA LEWAT BAYAR CUKAI TANAH</t>
  </si>
  <si>
    <t>H0176107</t>
  </si>
  <si>
    <t xml:space="preserve">HUKUMAN KERANA PECAH KONTRAK </t>
  </si>
  <si>
    <t>H0176109</t>
  </si>
  <si>
    <t>DENDA DAN RAMPASAN MAHKAMAH SYARIAH</t>
  </si>
  <si>
    <t>H0176110</t>
  </si>
  <si>
    <t>DENDA-DENDA DAN RAMPASAN</t>
  </si>
  <si>
    <t>H0176111</t>
  </si>
  <si>
    <t>DENDA PEJABAT</t>
  </si>
  <si>
    <t>H0176112</t>
  </si>
  <si>
    <t>H0176113</t>
  </si>
  <si>
    <t>BAYARAN MENYELESAIKAN TANPA PERBICARAAN</t>
  </si>
  <si>
    <t>H0176114</t>
  </si>
  <si>
    <t>BAYARAN GANTI ATAU GANTI ROSAK BANGUNAN-BANGUNAN</t>
  </si>
  <si>
    <t>H0176122</t>
  </si>
  <si>
    <t>PENGEMUKAAN LEWAT PERMOHONAN PEMBAHARUAN PAJAKAN DAN LESEN GALIAN</t>
  </si>
  <si>
    <t>H0176123</t>
  </si>
  <si>
    <t>LAIN-LAIN NOTIS</t>
  </si>
  <si>
    <t>H0176199</t>
  </si>
  <si>
    <t xml:space="preserve">PELBAGAI DENDA DAN HUKUMAN YANG LAIN </t>
  </si>
  <si>
    <t>H0177900</t>
  </si>
  <si>
    <t>PELBAGAI SUMBANGAN</t>
  </si>
  <si>
    <t>H0177901</t>
  </si>
  <si>
    <t>PELBAGAI TERIMAAN DARI LAIN AGENSI KERAJAAN / PELBAGAI SUMBANGAN</t>
  </si>
  <si>
    <t>H0177999</t>
  </si>
  <si>
    <t>PELBAGAI SUMBANGAN YANG LAIN</t>
  </si>
  <si>
    <t>H0181100</t>
  </si>
  <si>
    <t>PULANGAN BALIK PERBELANJAAN AM</t>
  </si>
  <si>
    <t>H0181101</t>
  </si>
  <si>
    <t>TERIMAAN BALIK BAYARAN TAHUN -TAHUN LALU</t>
  </si>
  <si>
    <t>H0181102</t>
  </si>
  <si>
    <t>BAYARAN BALIK GAJI KERANA LETAK JAWATAN</t>
  </si>
  <si>
    <t>H0181106</t>
  </si>
  <si>
    <t>PELBAGAI HASIL TAHUN LALU</t>
  </si>
  <si>
    <t>H0181107</t>
  </si>
  <si>
    <t>PELBAGAI HASIL TAHUN SEMASA</t>
  </si>
  <si>
    <t>H0181111</t>
  </si>
  <si>
    <t>BAYARAN  BALIK PERBELANJAAN LATIHAN</t>
  </si>
  <si>
    <t>H0181112</t>
  </si>
  <si>
    <t>BAYARAN BALIK PINJ DRPD AKAUN HASIL DISATUKAN &amp; KUMPULANWANG PINJ DLL</t>
  </si>
  <si>
    <t>H0181199</t>
  </si>
  <si>
    <t>BAYARAN-BAYARAN BALIK YANG LAIN</t>
  </si>
  <si>
    <t>H0181200</t>
  </si>
  <si>
    <t>DAPATAN BALIK WANG AMANAH</t>
  </si>
  <si>
    <t>H0181201</t>
  </si>
  <si>
    <t>PENERIMAAN PERUNTUKAN LEBIHAN DARIPADA KUMPULAN WANG AMANAH KERAJAAN</t>
  </si>
  <si>
    <t>H0181202</t>
  </si>
  <si>
    <t>LEBIHAN DARI PENUTUPAN AKAUN AMANAH</t>
  </si>
  <si>
    <t>H0181203</t>
  </si>
  <si>
    <t>PINDAHAN DARI AKAUN DEPOSIT</t>
  </si>
  <si>
    <t>H0181299</t>
  </si>
  <si>
    <t>LEBIHAN DARI AKAUN AMANAH YANG LAIN</t>
  </si>
  <si>
    <t>H0181300</t>
  </si>
  <si>
    <t>DAPATAN BALIK WANG-WANG TAK DITUNTUT</t>
  </si>
  <si>
    <t>H0181302</t>
  </si>
  <si>
    <t xml:space="preserve"> WANG TAK DITUNTUT</t>
  </si>
  <si>
    <t>H0181305</t>
  </si>
  <si>
    <t>DEPOSIT TAK DITUNTUT</t>
  </si>
  <si>
    <t>H0181399</t>
  </si>
  <si>
    <t>PELBAGAI BAYARAN BALIK</t>
  </si>
  <si>
    <t>H0182200</t>
  </si>
  <si>
    <t>BAYARAN BALIK</t>
  </si>
  <si>
    <t>H0182205</t>
  </si>
  <si>
    <t>BAYARAN BALIK BAHAGIAN KERAJAAN KWSP</t>
  </si>
  <si>
    <t>H0182210</t>
  </si>
  <si>
    <t>BAYARAN BALIK PINJAMAN OLEH BADAN-BADAN BERKANUN DAN PENGUASA TEMPATAN</t>
  </si>
  <si>
    <t>H0182299</t>
  </si>
  <si>
    <t>BAYARAN BALIK YANG LAIN</t>
  </si>
  <si>
    <t>H0182300</t>
  </si>
  <si>
    <t>PEMBERIAN DAN CARUMAN</t>
  </si>
  <si>
    <t>H0182307</t>
  </si>
  <si>
    <t>PEMBERIAN MENGIKUT RAMAI PENDUDUK</t>
  </si>
  <si>
    <t>H0182308</t>
  </si>
  <si>
    <t>PEMBERIAN PERTAMBAHAN HASIL</t>
  </si>
  <si>
    <t>H0182309</t>
  </si>
  <si>
    <t>PEMBERIAN 50% KOS PENGURUSAN JABATAN NEGERI</t>
  </si>
  <si>
    <t>H0182311</t>
  </si>
  <si>
    <t xml:space="preserve">PEMBERIAN KOS PERKHIDMATAN DI ATAS PELAKSANAAN PROJEK PEMBANGUNAN PERSEKUTUAN </t>
  </si>
  <si>
    <t>H0182312</t>
  </si>
  <si>
    <t>PEMBERIAN KEKURANGAN AKAUN MENGURUS</t>
  </si>
  <si>
    <t>H0182314</t>
  </si>
  <si>
    <t>PEMBERIAN 50% MEMBIAYAI LEMBAGA MUZIUM</t>
  </si>
  <si>
    <t>H0182315</t>
  </si>
  <si>
    <t>PEMBERIAN BERKENAAN DENGAN CUKAI EKSPORT TIMAH</t>
  </si>
  <si>
    <t>H0182318</t>
  </si>
  <si>
    <t>PEMBERIAN PENYELENGGARAAN PENGUASA TEMPATAN</t>
  </si>
  <si>
    <t>H0182319</t>
  </si>
  <si>
    <t>PEMBERIAN PENYELENGGARAAN JALAN RAYA</t>
  </si>
  <si>
    <t>H0182320</t>
  </si>
  <si>
    <t>PEMBERIAN 50% PERBELANJAAN PERPUSTAKAAN NEGERI</t>
  </si>
  <si>
    <t>H0182321</t>
  </si>
  <si>
    <t>PEMBERIAN BAGI PROJEK PERSEKUTUAN YG. DILAKSANAKAN OLEH NEGERI</t>
  </si>
  <si>
    <t>H0182322</t>
  </si>
  <si>
    <t>PENERIMAAN 'ON COST CHARGE' ATAS KERJA DIJLNKAN OLEH K'JAAN NEG. BAGI PIHAK BADAN YG BERKENAAN</t>
  </si>
  <si>
    <t>H0182399</t>
  </si>
  <si>
    <t>PEMBERIAN DAN CARUMAN YANG LAIN</t>
  </si>
  <si>
    <t>JUMLAH PEMBERIAN DAN CARUMAN</t>
  </si>
  <si>
    <t>H0182500</t>
  </si>
  <si>
    <t>H0182599</t>
  </si>
  <si>
    <t>PELBAGAI TERIMAAN YANG LAIN</t>
  </si>
  <si>
    <t>JUMLAH TERIMAAN DARI AGENSI KERAJAAN</t>
  </si>
  <si>
    <t>H0186100</t>
  </si>
  <si>
    <t>SUMBANGAN DARIPADA AGENSI KERAJAAN</t>
  </si>
  <si>
    <t>H0186101</t>
  </si>
  <si>
    <t>SUMBANGAN DARIPADA ANAK SYARIKAT</t>
  </si>
  <si>
    <t>H0186102</t>
  </si>
  <si>
    <t>SUMBANGAN DARIPADA MENTERI BESAR</t>
  </si>
  <si>
    <t>H0272100</t>
  </si>
  <si>
    <t>BAYARAN IKTISAS</t>
  </si>
  <si>
    <t>H0272101</t>
  </si>
  <si>
    <t>BAYARAN PERKHIDMATAN HAIWAN DAN PERTANIAN</t>
  </si>
  <si>
    <t>H0272104</t>
  </si>
  <si>
    <t>BAYARAN TANAH  DAN GALIAN</t>
  </si>
  <si>
    <t>H0272109</t>
  </si>
  <si>
    <t>BAYARAN JABATAN HUTAN</t>
  </si>
  <si>
    <t>H0272111</t>
  </si>
  <si>
    <t>BAYARAN PENDAFTARAN PEMBORONG</t>
  </si>
  <si>
    <t>H0272112</t>
  </si>
  <si>
    <t>BAYARAN SIJIL PERAKUAN KESIHATAN TERNAKAN</t>
  </si>
  <si>
    <t>H0272199</t>
  </si>
  <si>
    <t>BAYARAN IKTISAS YANG LAIN</t>
  </si>
  <si>
    <t>H0272300</t>
  </si>
  <si>
    <t>BAYARAN IKLAN</t>
  </si>
  <si>
    <t>H0272399</t>
  </si>
  <si>
    <t>BAYARAN-BAYARAN IKLAN YANG LAIN</t>
  </si>
  <si>
    <t>H0272400</t>
  </si>
  <si>
    <t>BAYARAN PERKHIDMATAN</t>
  </si>
  <si>
    <t>H0272401</t>
  </si>
  <si>
    <t>PERKHIDMATAN DAN JUALAN ELEKTRIK</t>
  </si>
  <si>
    <t>H0272402</t>
  </si>
  <si>
    <t>PERKHIDMATAN DAN JUALAN AIR</t>
  </si>
  <si>
    <t>H0272440</t>
  </si>
  <si>
    <t>BAYARAN PERINTAH PEMBAHAGIAN PUSAKA</t>
  </si>
  <si>
    <t>H0272452</t>
  </si>
  <si>
    <t>KOMISYEN LELONG</t>
  </si>
  <si>
    <t>H0272469</t>
  </si>
  <si>
    <t>BAYARAN KURSUS PENYEMBELIHAN</t>
  </si>
  <si>
    <t>H0272499</t>
  </si>
  <si>
    <t>BAYARAN-BAYARAN PERKHIDMATAN YANG LAIN</t>
  </si>
  <si>
    <t>H0273100</t>
  </si>
  <si>
    <t>JUALAN BAHAN BERCETAK</t>
  </si>
  <si>
    <t>H0273101</t>
  </si>
  <si>
    <t>JABATAN UKUR - JUALAN PETA</t>
  </si>
  <si>
    <t>H0273103</t>
  </si>
  <si>
    <t>JABATAN CETAK JUALAN PERCETAKAN</t>
  </si>
  <si>
    <t>H0273107</t>
  </si>
  <si>
    <t>JUALAN SUREHAN</t>
  </si>
  <si>
    <t>H0273108</t>
  </si>
  <si>
    <t>JUALAN BORANG SEBUTHARGA</t>
  </si>
  <si>
    <t>H0273109</t>
  </si>
  <si>
    <t>JUALAN PELAN</t>
  </si>
  <si>
    <t>H0273110</t>
  </si>
  <si>
    <t>JUALAN SALINAN SIJIL NIKAH/ CERAI ORANG ISLAM</t>
  </si>
  <si>
    <t>H0273111</t>
  </si>
  <si>
    <t>JUALAN BORANG</t>
  </si>
  <si>
    <t>H0273112</t>
  </si>
  <si>
    <t>JUALAN PATIL LESEN PERAHU</t>
  </si>
  <si>
    <t>H0273199</t>
  </si>
  <si>
    <t>JUALAN BARANG-BARANG CETAK YANG LAIN</t>
  </si>
  <si>
    <t>H0273200</t>
  </si>
  <si>
    <t>JUALAN BARANG-BARANG STOR</t>
  </si>
  <si>
    <t>H0273201</t>
  </si>
  <si>
    <t>JUALAN BARANG-BARANG PERTANIAN (TERMASUK JUALAN TANAMAN, BUAH-BUAHAN, BIJIAN, POKOK DAN KELUARAN PERTANIAN YANG LAIN OLEH STESYEN PERTANIAN)</t>
  </si>
  <si>
    <t>H0273203</t>
  </si>
  <si>
    <t xml:space="preserve">JUALAN BARANG2 HAIWAN TERMASUK JUALAN BENIH CACAR, SERUM DAN JUALAN </t>
  </si>
  <si>
    <t>H0273206</t>
  </si>
  <si>
    <t>JUALAN BARANG-BARANG STOR -HASIL DARIPADA JUALAN BAJA-BAJA</t>
  </si>
  <si>
    <t>H0273209</t>
  </si>
  <si>
    <t>JUALAN BARANG-BARANG WORKSHOP MEKANIKAL</t>
  </si>
  <si>
    <t>H0273213</t>
  </si>
  <si>
    <t>JUALAN AIR</t>
  </si>
  <si>
    <t>H0273299</t>
  </si>
  <si>
    <t>JUALAN BARANG STOR YANG LAIN</t>
  </si>
  <si>
    <t>H0273300</t>
  </si>
  <si>
    <t>JUALAN HARTA BENDA YANG TIDAK DIPERMODALKAN</t>
  </si>
  <si>
    <t>H0273301</t>
  </si>
  <si>
    <t>JUALAN HARTA BENDA</t>
  </si>
  <si>
    <t>H0273302</t>
  </si>
  <si>
    <t>JUALAN KENDERAAN</t>
  </si>
  <si>
    <t>H0273399</t>
  </si>
  <si>
    <t>JUALAN HARTA BENDA YANG LAIN</t>
  </si>
  <si>
    <t>H0273800</t>
  </si>
  <si>
    <t>JUALAN BARANG PERTANIAN/TERNAKAN</t>
  </si>
  <si>
    <t>H0273802</t>
  </si>
  <si>
    <t>JUALAN BARANG-BARANG HAIWAN</t>
  </si>
  <si>
    <t>H0273804</t>
  </si>
  <si>
    <t>JUALAN HASIL PERTANIAN</t>
  </si>
  <si>
    <t>H0273805</t>
  </si>
  <si>
    <t>JUALAN KERBAU/LEMBU PAWAH</t>
  </si>
  <si>
    <t>H0273806</t>
  </si>
  <si>
    <t>JUALAN UBAT HAIWAN</t>
  </si>
  <si>
    <t>H0273900</t>
  </si>
  <si>
    <t>PELBAGAI JUALAN</t>
  </si>
  <si>
    <t>H0273999</t>
  </si>
  <si>
    <t>JUALAN-JUALAN YANG LAIN</t>
  </si>
  <si>
    <t>H0274100</t>
  </si>
  <si>
    <t>SEWA TANAH KERAJAAN</t>
  </si>
  <si>
    <t>H0274199</t>
  </si>
  <si>
    <t>SEWA PELBAGAI TANAH</t>
  </si>
  <si>
    <t>H0274200</t>
  </si>
  <si>
    <t>SEWA BANGUNAN</t>
  </si>
  <si>
    <t>H0274201</t>
  </si>
  <si>
    <t>SEWA BANGUNAN KEDIAMAN</t>
  </si>
  <si>
    <t>H0274202</t>
  </si>
  <si>
    <t>SEWA BANGUNAN PEJABAT KERAJAAN NEGERI</t>
  </si>
  <si>
    <t>H0274203</t>
  </si>
  <si>
    <t>SEWA RUMAH DAN PERABUT KERAJAAN</t>
  </si>
  <si>
    <t>H0274205</t>
  </si>
  <si>
    <t>H0274206</t>
  </si>
  <si>
    <t>SEWA BANGUNAN DAN GERAI</t>
  </si>
  <si>
    <t>H0274210</t>
  </si>
  <si>
    <t>SEWA RUMAH KEDAI</t>
  </si>
  <si>
    <t>H0274299</t>
  </si>
  <si>
    <t>SEWA BANGUNAN YANG LAIN</t>
  </si>
  <si>
    <t>H0274300</t>
  </si>
  <si>
    <t>SEWA KENDERAAN</t>
  </si>
  <si>
    <t>H0274301</t>
  </si>
  <si>
    <t>SEWA KENDERAAN PENUMPANG (TERMASUK VAN, BAS, KERETA, MOTOSIKAL DAN SKUTER)</t>
  </si>
  <si>
    <t>H0274400</t>
  </si>
  <si>
    <t>SEWA JENTERA</t>
  </si>
  <si>
    <t>H0274402</t>
  </si>
  <si>
    <t>SEWA JENTERA PERTANIAN</t>
  </si>
  <si>
    <t>H0274403</t>
  </si>
  <si>
    <t>SEWA JENTERA PEMBINAAN</t>
  </si>
  <si>
    <t>H0274499</t>
  </si>
  <si>
    <t>SEWA JENTERA YANG LAIN</t>
  </si>
  <si>
    <t>H0274500</t>
  </si>
  <si>
    <t>SEWA ALAT KELENGKAPAN PEJABAT, PERABUT DAN LENGKAPAN</t>
  </si>
  <si>
    <t>H0274501</t>
  </si>
  <si>
    <t>SEWA ALAT KELENGKAPAN PEJABAT</t>
  </si>
  <si>
    <t>H0274502</t>
  </si>
  <si>
    <t>SEWA PERABUT DAN LENGKAPAN</t>
  </si>
  <si>
    <t>H0274599</t>
  </si>
  <si>
    <t>SEWA PERABUT DAN KELENGKAPAN YANG LAIN</t>
  </si>
  <si>
    <t>H0274900</t>
  </si>
  <si>
    <t>SEWA PELBAGAI</t>
  </si>
  <si>
    <t>H0274904</t>
  </si>
  <si>
    <t>SEWAAN POKOK (PAJAKAN)</t>
  </si>
  <si>
    <t>H0274999</t>
  </si>
  <si>
    <t>SEWA PELBAGAI YANG LAIN</t>
  </si>
  <si>
    <t>H0275400</t>
  </si>
  <si>
    <t>PEROLEHAN DARI PELABURAN-PELABURAN DALAM NEGERI YANG LAIN</t>
  </si>
  <si>
    <t>H0275401</t>
  </si>
  <si>
    <t>FAEDAH DARI BAKI WANG DALAM BANK - AKAUN SEMASA</t>
  </si>
  <si>
    <t>H0275404</t>
  </si>
  <si>
    <t>FAEDAH DAN HASIL DARI PENDAHULUAN KENDERAAN</t>
  </si>
  <si>
    <t>H0275405</t>
  </si>
  <si>
    <t>FAEDAH DAN HASIL DARI WANG SIMPANAN TETAP DALAM BANK</t>
  </si>
  <si>
    <t>H0275413</t>
  </si>
  <si>
    <t>FAEDAH DAN HASIL DARI PINJAMAN-PINJAMAN YANG LAIN</t>
  </si>
  <si>
    <t>H0275499</t>
  </si>
  <si>
    <t>FAEDAH DAN HASIL PELBAGAI PELABURAN DAN KEUNTUNGAN JUALAN PELABURAN</t>
  </si>
  <si>
    <t>H0282100</t>
  </si>
  <si>
    <t>TERIMAAN UNTUK PERKHIDMATAN</t>
  </si>
  <si>
    <t>H0282109</t>
  </si>
  <si>
    <t>TERIMAAN DARIPADA ANAK SYARIKAT / SYARIKAT BERKAITAN KERAJAAN</t>
  </si>
  <si>
    <t>H0282199</t>
  </si>
  <si>
    <t>TERIMAAN UNTUK PERKHIDMATAN YANG LAIN</t>
  </si>
  <si>
    <t>JUMLAH TERIMAAN UNTUK PERKHIDMATAN</t>
  </si>
  <si>
    <t>H0282400</t>
  </si>
  <si>
    <t>JUALAN</t>
  </si>
  <si>
    <t>H0282499</t>
  </si>
  <si>
    <t>TERIMAAN SEBENAR</t>
  </si>
  <si>
    <t>ABM7A</t>
  </si>
  <si>
    <t>ABM7B</t>
  </si>
  <si>
    <t>JUMLAH HASIL BUKAN CUKAI</t>
  </si>
  <si>
    <t>JUMLAH PELBAGAI TERIMAAN DAN PINDAHAN</t>
  </si>
  <si>
    <t>JUMLAH PELBAGAI TERIMAAN</t>
  </si>
  <si>
    <t>JUMLAH CUKAI TANAH</t>
  </si>
  <si>
    <t>JUMLAH CUKAI PARIT DAN TALI AIR</t>
  </si>
  <si>
    <t>JUMLAH CUKAI LANGSUNG YANG LAIN</t>
  </si>
  <si>
    <t>JUMLAH ROYALTI</t>
  </si>
  <si>
    <t>JUMLAH CUKAI HIBURAN</t>
  </si>
  <si>
    <t>JUMLAH BAYARAN PENDAFTARAN</t>
  </si>
  <si>
    <t>JUMALAH BAYARAN UNTUK BERNIAGA</t>
  </si>
  <si>
    <t>JUMLAH BAYARAN  UNTUK PENDAFTARAN</t>
  </si>
  <si>
    <t>JUMLAH BAYARAN  UNTUK BERNIAGA</t>
  </si>
  <si>
    <t>JUMLAH BAYARAN UNTUK BERNIAGA</t>
  </si>
  <si>
    <t>JUMLAH LESEN, BAYARAN PENDAFTARAN DAN PERMIT</t>
  </si>
  <si>
    <t>JUMLAH PREMIUM TANAH</t>
  </si>
  <si>
    <t>JUMLAH PREMIUM PERHUTANAN/GALIAN</t>
  </si>
  <si>
    <t>JUMLAH PEROLEHAN DARI JUALAN BARANG-BARANG</t>
  </si>
  <si>
    <t>JUMLAH DENDA DAN HUKUMAN</t>
  </si>
  <si>
    <t>JUMLAH PELBAGAI SUMBANGAN</t>
  </si>
  <si>
    <t>JUMLAH SUMBANGAN DAN BAYARAN GANTI DARIPADA LUAR NEGERI DAN SUMBANGAN</t>
  </si>
  <si>
    <t>JUMLAH HASIL BUKAI CUKAI</t>
  </si>
  <si>
    <t xml:space="preserve">JUMLAH PULANGAN BALIK PERBELANJAAN </t>
  </si>
  <si>
    <t>JUMLAH DAPATAN BALIK WANG AMANAH</t>
  </si>
  <si>
    <t>JUMLAH BAYARAN BALIK</t>
  </si>
  <si>
    <t>JUMLAH SUMBANGAN DARIPADA AGENSI KERAJAAN</t>
  </si>
  <si>
    <t>JUMLAH LAIN-LAIN TERIMAAN ATAU PINDAHAN ATAU SUMBANGAN</t>
  </si>
  <si>
    <t xml:space="preserve">JUMLAH PELBAGAI TERIMAAN DAN PINDAHAN </t>
  </si>
  <si>
    <t>JUMLAH BAYARAN IKTISAS</t>
  </si>
  <si>
    <t>JUMLAH BAYARAN IKLAN</t>
  </si>
  <si>
    <t>JUMLAH BAYARAN PERKHIDMATAN</t>
  </si>
  <si>
    <t>JUMLAH PERKHIDMATAN DAN BAYARAN PERKHIDMATAN</t>
  </si>
  <si>
    <t>JUMLAH BAHAN BERCETAK</t>
  </si>
  <si>
    <t>JUMLAH JUALAN BARANG-BARANG STOR</t>
  </si>
  <si>
    <t>JUMLAH JUALAN HARTA BENDA YANG TIDAK DIPERMODALKAN</t>
  </si>
  <si>
    <t>JUMLAH JUALAN BARANG PERTANIAN / TERNAKAN</t>
  </si>
  <si>
    <t>JUMLAH PELBAGAI JUALAN</t>
  </si>
  <si>
    <t>JUMLAH SEWA TANAH KERAJAAN</t>
  </si>
  <si>
    <t>JUMLAH SEWA BANGUNAN</t>
  </si>
  <si>
    <t>JUMLAH SEWA KENDERAAN</t>
  </si>
  <si>
    <t>JUMLAH SEWA JENTERA</t>
  </si>
  <si>
    <t>JUMLAH SEWA ALAT KELENGKAPAN PEJABAT, PERABUT DAN LENGKAPAN</t>
  </si>
  <si>
    <t>JUMLAH SEWA PELBAGAI</t>
  </si>
  <si>
    <t>JUMLAH SEWAAN</t>
  </si>
  <si>
    <t>JUMLAH PEROLEHAN DARI PELABURAN-PELABURAN DALAM NEGERI YANG LAIN</t>
  </si>
  <si>
    <t>JUMLAH FAEDAH DAN PEROLEHAN DARI PELABURAN</t>
  </si>
  <si>
    <t>JUMLAH JUALAN</t>
  </si>
  <si>
    <t xml:space="preserve">JUMLAH TERIMAAN DARIPADA AGENSI-AGENSI KERAJAAN </t>
  </si>
  <si>
    <t>RINGKASAN ANGGARAN HASIL BAGI TAHUN 2019</t>
  </si>
  <si>
    <t>TAHUN 2015</t>
  </si>
  <si>
    <t>TAHUN 2016</t>
  </si>
  <si>
    <t>TAHUN 2017</t>
  </si>
  <si>
    <t>TAHUN 2018</t>
  </si>
  <si>
    <t>TAHUN 2019</t>
  </si>
  <si>
    <t>H0160000 - BUTIRAN-BUTIRAN ANGGARAN HASIL CUKAI BAGI TAHUN 2019</t>
  </si>
  <si>
    <t>H0170000 - BUTIRAN-BUTIRAN ANGGARAN HASIL BUKAN CUKAI BAGI TAHUN 2019 (Sambungan)</t>
  </si>
  <si>
    <t>H0180000 - BUTIRAN-BUTIRAN ANGGARAN HASIL PELBAGAI TERIMAAN DAN PINDAHAN BAGI TAHUN 2019 (Sambungan)</t>
  </si>
  <si>
    <t>H0270000 - BUTIRAN-BUTIRAN ANGGARAN HASIL BUKAN CUKAI BAGI TAHUN 2019</t>
  </si>
  <si>
    <t>H0270000 - BUTIRAN-BUTIRAN ANGGARAN HASIL BUKAN CUKAI BAGI TAHUN 2019 (Sambungan)</t>
  </si>
  <si>
    <t>H0160000 - BUTIRAN-BUTIRAN ANGGARAN HASIL CUKAI BAGI TAHUN 2019 (Sambungan)</t>
  </si>
  <si>
    <t>H0170000 - BUTIRAN-BUTIRAN ANGGARAN HASIL BUKAN CUKAI dan PELBAGAI TERIMAAN DAN PINDAHAN BAGI TAHUN 2019</t>
  </si>
  <si>
    <t>ABM7C</t>
  </si>
  <si>
    <t>*termasuk perkiraan terperinci berasakan kadar fi sedia ada/ trend permohonan/ jumlah/kuantiti/ unit</t>
  </si>
  <si>
    <t>PENJELASAN PENINGKATAN/PENURUNAN BERBANDING ANGGARAN 2018</t>
  </si>
  <si>
    <t>JUSTIFIKASI SETIAP KOD HASIL</t>
  </si>
  <si>
    <t xml:space="preserve">JUSTIFIKASI BUTIRAN ANGGARAN HASIL BAGI TAHUN 2019 </t>
  </si>
  <si>
    <t>PANDUAN PENGISIAN</t>
  </si>
  <si>
    <t>Data-data di ABM 7B akan di link secara automatik ke sheet ABM 7A</t>
  </si>
  <si>
    <r>
      <t xml:space="preserve">Bagi penyediaan </t>
    </r>
    <r>
      <rPr>
        <b/>
        <sz val="11"/>
        <color theme="1"/>
        <rFont val="Calibri"/>
        <family val="2"/>
        <scheme val="minor"/>
      </rPr>
      <t>ABM 7C</t>
    </r>
    <r>
      <rPr>
        <sz val="11"/>
        <color theme="1"/>
        <rFont val="Calibri"/>
        <family val="2"/>
        <scheme val="minor"/>
      </rPr>
      <t xml:space="preserve">, bagi ruangan anggaran hasil 2018 dan anggaran hasil 2019, penyedia boleh  </t>
    </r>
    <r>
      <rPr>
        <i/>
        <sz val="11"/>
        <color theme="1"/>
        <rFont val="Calibri"/>
        <family val="2"/>
        <scheme val="minor"/>
      </rPr>
      <t>copy</t>
    </r>
    <r>
      <rPr>
        <sz val="11"/>
        <color theme="1"/>
        <rFont val="Calibri"/>
        <family val="2"/>
        <scheme val="minor"/>
      </rPr>
      <t xml:space="preserve"> daripada ABM 7B</t>
    </r>
  </si>
  <si>
    <t>Ruangan yang telah diwarnakan ini mengandungi formula dan di link kepada ABM 7B</t>
  </si>
  <si>
    <r>
      <t xml:space="preserve">Sila isi data di cell yang </t>
    </r>
    <r>
      <rPr>
        <b/>
        <sz val="11"/>
        <color theme="1"/>
        <rFont val="Calibri"/>
        <family val="2"/>
        <scheme val="minor"/>
      </rPr>
      <t>tidak</t>
    </r>
    <r>
      <rPr>
        <sz val="11"/>
        <color theme="1"/>
        <rFont val="Calibri"/>
        <family val="2"/>
        <scheme val="minor"/>
      </rPr>
      <t xml:space="preserve"> diwarnakan di</t>
    </r>
    <r>
      <rPr>
        <b/>
        <sz val="11"/>
        <color theme="1"/>
        <rFont val="Calibri"/>
        <family val="2"/>
        <scheme val="minor"/>
      </rPr>
      <t xml:space="preserve"> ABM7B.</t>
    </r>
  </si>
  <si>
    <r>
      <rPr>
        <b/>
        <sz val="11"/>
        <color theme="1"/>
        <rFont val="Calibri"/>
        <family val="2"/>
        <scheme val="minor"/>
      </rPr>
      <t xml:space="preserve">ABM 7A </t>
    </r>
    <r>
      <rPr>
        <sz val="11"/>
        <color theme="1"/>
        <rFont val="Calibri"/>
        <family val="2"/>
        <scheme val="minor"/>
      </rPr>
      <t xml:space="preserve"> di cell yang diwarnakan telah dimasukkan formula, penyedia di </t>
    </r>
    <r>
      <rPr>
        <b/>
        <sz val="11"/>
        <color theme="1"/>
        <rFont val="Calibri"/>
        <family val="2"/>
        <scheme val="minor"/>
      </rPr>
      <t>larang</t>
    </r>
    <r>
      <rPr>
        <sz val="11"/>
        <color theme="1"/>
        <rFont val="Calibri"/>
        <family val="2"/>
        <scheme val="minor"/>
      </rPr>
      <t xml:space="preserve"> meminda apa-apa.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</si>
</sst>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General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name val="Arial Narrow"/>
      <family val="2"/>
    </font>
    <font>
      <sz val="10"/>
      <color rgb="FF000000"/>
      <name val="Trebuchet MS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Border="0" applyProtection="0"/>
    <xf numFmtId="0" fontId="11" fillId="0" borderId="0"/>
    <xf numFmtId="0" fontId="17" fillId="0" borderId="0"/>
  </cellStyleXfs>
  <cellXfs count="4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64" fontId="6" fillId="0" borderId="20" xfId="3" applyFont="1" applyFill="1" applyBorder="1" applyAlignment="1" applyProtection="1">
      <alignment horizontal="left" vertical="center" wrapText="1"/>
    </xf>
    <xf numFmtId="164" fontId="6" fillId="0" borderId="17" xfId="3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>
      <alignment horizontal="center" vertical="center"/>
    </xf>
    <xf numFmtId="164" fontId="4" fillId="0" borderId="22" xfId="3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9" fillId="0" borderId="16" xfId="3" applyFont="1" applyFill="1" applyBorder="1" applyAlignment="1" applyProtection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164" fontId="9" fillId="2" borderId="22" xfId="3" applyFont="1" applyFill="1" applyBorder="1" applyAlignment="1" applyProtection="1">
      <alignment horizontal="center" vertical="center" wrapText="1"/>
    </xf>
    <xf numFmtId="164" fontId="6" fillId="2" borderId="20" xfId="3" applyFont="1" applyFill="1" applyBorder="1" applyAlignment="1" applyProtection="1">
      <alignment horizontal="left" vertical="center" wrapText="1"/>
    </xf>
    <xf numFmtId="164" fontId="9" fillId="0" borderId="22" xfId="3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164" fontId="9" fillId="2" borderId="13" xfId="3" applyFont="1" applyFill="1" applyBorder="1" applyAlignment="1" applyProtection="1">
      <alignment horizontal="center" vertical="center" wrapText="1"/>
    </xf>
    <xf numFmtId="164" fontId="6" fillId="2" borderId="14" xfId="3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5" borderId="26" xfId="0" applyFont="1" applyFill="1" applyBorder="1" applyAlignment="1">
      <alignment horizontal="center" vertical="center" wrapText="1"/>
    </xf>
    <xf numFmtId="164" fontId="9" fillId="5" borderId="27" xfId="3" applyFont="1" applyFill="1" applyBorder="1" applyAlignment="1" applyProtection="1">
      <alignment horizontal="center" vertical="center" wrapText="1"/>
    </xf>
    <xf numFmtId="164" fontId="6" fillId="5" borderId="28" xfId="3" applyFont="1" applyFill="1" applyBorder="1" applyAlignment="1" applyProtection="1">
      <alignment horizontal="left" vertical="center" wrapText="1"/>
    </xf>
    <xf numFmtId="49" fontId="7" fillId="6" borderId="21" xfId="0" applyNumberFormat="1" applyFont="1" applyFill="1" applyBorder="1" applyAlignment="1">
      <alignment horizontal="center" vertical="center" wrapText="1"/>
    </xf>
    <xf numFmtId="164" fontId="4" fillId="6" borderId="22" xfId="3" applyFont="1" applyFill="1" applyBorder="1" applyAlignment="1" applyProtection="1">
      <alignment horizontal="center" vertical="center" wrapText="1"/>
    </xf>
    <xf numFmtId="164" fontId="6" fillId="6" borderId="20" xfId="3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7" borderId="2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164" fontId="6" fillId="6" borderId="17" xfId="3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164" fontId="6" fillId="0" borderId="31" xfId="3" applyFont="1" applyFill="1" applyBorder="1" applyAlignment="1" applyProtection="1">
      <alignment horizontal="left" vertical="center" wrapText="1"/>
    </xf>
    <xf numFmtId="164" fontId="9" fillId="6" borderId="16" xfId="3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center" vertical="center"/>
    </xf>
    <xf numFmtId="164" fontId="9" fillId="8" borderId="22" xfId="3" applyFont="1" applyFill="1" applyBorder="1" applyAlignment="1" applyProtection="1">
      <alignment horizontal="center" vertical="center" wrapText="1"/>
    </xf>
    <xf numFmtId="164" fontId="6" fillId="8" borderId="20" xfId="3" applyFont="1" applyFill="1" applyBorder="1" applyAlignment="1" applyProtection="1">
      <alignment horizontal="left" vertical="center" wrapText="1"/>
    </xf>
    <xf numFmtId="164" fontId="9" fillId="0" borderId="30" xfId="3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64" fontId="9" fillId="0" borderId="13" xfId="3" applyFont="1" applyFill="1" applyBorder="1" applyAlignment="1" applyProtection="1">
      <alignment horizontal="center" vertical="center" wrapText="1"/>
    </xf>
    <xf numFmtId="164" fontId="6" fillId="0" borderId="14" xfId="3" applyFont="1" applyFill="1" applyBorder="1" applyAlignment="1" applyProtection="1">
      <alignment horizontal="left" vertical="center" wrapText="1"/>
    </xf>
    <xf numFmtId="0" fontId="6" fillId="7" borderId="32" xfId="0" applyFont="1" applyFill="1" applyBorder="1" applyAlignment="1">
      <alignment horizontal="center" vertical="center"/>
    </xf>
    <xf numFmtId="164" fontId="9" fillId="0" borderId="0" xfId="3" applyFont="1" applyFill="1" applyBorder="1" applyAlignment="1" applyProtection="1">
      <alignment horizontal="center" vertical="center" wrapText="1"/>
    </xf>
    <xf numFmtId="164" fontId="6" fillId="0" borderId="0" xfId="3" applyFont="1" applyFill="1" applyBorder="1" applyAlignment="1" applyProtection="1">
      <alignment horizontal="left" vertical="center" wrapText="1"/>
    </xf>
    <xf numFmtId="43" fontId="6" fillId="0" borderId="0" xfId="1" applyFont="1" applyFill="1" applyBorder="1" applyAlignment="1" applyProtection="1">
      <alignment horizontal="left" vertical="center" wrapText="1"/>
    </xf>
    <xf numFmtId="0" fontId="7" fillId="6" borderId="16" xfId="0" applyFont="1" applyFill="1" applyBorder="1" applyAlignment="1">
      <alignment horizontal="center" vertical="center" wrapText="1"/>
    </xf>
    <xf numFmtId="164" fontId="6" fillId="6" borderId="23" xfId="3" applyFont="1" applyFill="1" applyBorder="1" applyAlignment="1" applyProtection="1">
      <alignment horizontal="left" vertical="center" wrapText="1"/>
    </xf>
    <xf numFmtId="49" fontId="7" fillId="8" borderId="22" xfId="0" applyNumberFormat="1" applyFont="1" applyFill="1" applyBorder="1" applyAlignment="1">
      <alignment horizontal="center" vertical="center" wrapText="1"/>
    </xf>
    <xf numFmtId="164" fontId="4" fillId="8" borderId="22" xfId="3" applyFont="1" applyFill="1" applyBorder="1" applyAlignment="1" applyProtection="1">
      <alignment horizontal="center" vertical="center" wrapText="1"/>
    </xf>
    <xf numFmtId="164" fontId="6" fillId="8" borderId="1" xfId="3" applyFont="1" applyFill="1" applyBorder="1" applyAlignment="1" applyProtection="1">
      <alignment horizontal="left" vertical="center" wrapText="1"/>
    </xf>
    <xf numFmtId="0" fontId="8" fillId="9" borderId="22" xfId="0" applyFont="1" applyFill="1" applyBorder="1" applyAlignment="1">
      <alignment horizontal="center" vertical="center"/>
    </xf>
    <xf numFmtId="164" fontId="4" fillId="9" borderId="22" xfId="3" applyFont="1" applyFill="1" applyBorder="1" applyAlignment="1" applyProtection="1">
      <alignment horizontal="center" vertical="center" wrapText="1"/>
    </xf>
    <xf numFmtId="164" fontId="6" fillId="9" borderId="1" xfId="3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6" fillId="0" borderId="2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10" borderId="22" xfId="0" applyFont="1" applyFill="1" applyBorder="1" applyAlignment="1">
      <alignment horizontal="center" vertical="center"/>
    </xf>
    <xf numFmtId="43" fontId="6" fillId="10" borderId="21" xfId="0" applyNumberFormat="1" applyFont="1" applyFill="1" applyBorder="1" applyAlignment="1">
      <alignment horizontal="left" vertical="center" wrapText="1"/>
    </xf>
    <xf numFmtId="43" fontId="6" fillId="10" borderId="3" xfId="0" applyNumberFormat="1" applyFont="1" applyFill="1" applyBorder="1" applyAlignment="1">
      <alignment horizontal="left" vertical="center" wrapText="1"/>
    </xf>
    <xf numFmtId="0" fontId="8" fillId="8" borderId="22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43" fontId="6" fillId="8" borderId="21" xfId="0" applyNumberFormat="1" applyFont="1" applyFill="1" applyBorder="1" applyAlignment="1">
      <alignment horizontal="left" vertical="center" wrapText="1"/>
    </xf>
    <xf numFmtId="0" fontId="6" fillId="1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7" borderId="37" xfId="0" applyFont="1" applyFill="1" applyBorder="1" applyAlignment="1">
      <alignment horizontal="center" vertical="center"/>
    </xf>
    <xf numFmtId="43" fontId="6" fillId="7" borderId="39" xfId="0" applyNumberFormat="1" applyFont="1" applyFill="1" applyBorder="1" applyAlignment="1">
      <alignment horizontal="left" vertical="center" wrapText="1"/>
    </xf>
    <xf numFmtId="43" fontId="6" fillId="7" borderId="40" xfId="0" applyNumberFormat="1" applyFont="1" applyFill="1" applyBorder="1" applyAlignment="1">
      <alignment horizontal="left" vertical="center" wrapText="1"/>
    </xf>
    <xf numFmtId="43" fontId="6" fillId="0" borderId="25" xfId="0" applyNumberFormat="1" applyFont="1" applyFill="1" applyBorder="1" applyAlignment="1">
      <alignment horizontal="left" vertical="center" wrapText="1"/>
    </xf>
    <xf numFmtId="43" fontId="6" fillId="0" borderId="2" xfId="0" applyNumberFormat="1" applyFont="1" applyFill="1" applyBorder="1" applyAlignment="1">
      <alignment horizontal="left" vertical="center" wrapText="1"/>
    </xf>
    <xf numFmtId="0" fontId="7" fillId="8" borderId="22" xfId="0" applyFont="1" applyFill="1" applyBorder="1" applyAlignment="1">
      <alignment vertical="center" wrapText="1"/>
    </xf>
    <xf numFmtId="43" fontId="6" fillId="0" borderId="3" xfId="0" applyNumberFormat="1" applyFont="1" applyFill="1" applyBorder="1" applyAlignment="1">
      <alignment horizontal="left" vertical="center" wrapText="1"/>
    </xf>
    <xf numFmtId="0" fontId="6" fillId="11" borderId="22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43" fontId="6" fillId="11" borderId="22" xfId="0" applyNumberFormat="1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0" applyNumberFormat="1" applyFont="1" applyFill="1" applyBorder="1" applyAlignment="1">
      <alignment horizontal="left" vertical="center" wrapText="1"/>
    </xf>
    <xf numFmtId="49" fontId="7" fillId="6" borderId="22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164" fontId="6" fillId="6" borderId="1" xfId="3" applyFont="1" applyFill="1" applyBorder="1" applyAlignment="1" applyProtection="1">
      <alignment horizontal="left" vertical="center" wrapText="1"/>
    </xf>
    <xf numFmtId="0" fontId="6" fillId="8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22" xfId="0" quotePrefix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8" fillId="0" borderId="1" xfId="3" applyFont="1" applyFill="1" applyBorder="1" applyAlignment="1" applyProtection="1">
      <alignment horizontal="left" vertical="center" wrapText="1"/>
    </xf>
    <xf numFmtId="164" fontId="10" fillId="0" borderId="1" xfId="3" applyFont="1" applyFill="1" applyBorder="1" applyAlignment="1" applyProtection="1">
      <alignment horizontal="left" vertical="center" wrapText="1"/>
    </xf>
    <xf numFmtId="0" fontId="8" fillId="6" borderId="1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 wrapText="1"/>
    </xf>
    <xf numFmtId="0" fontId="6" fillId="8" borderId="1" xfId="4" applyFont="1" applyFill="1" applyBorder="1" applyAlignment="1">
      <alignment vertical="center" wrapText="1"/>
    </xf>
    <xf numFmtId="164" fontId="8" fillId="0" borderId="1" xfId="3" applyFont="1" applyFill="1" applyBorder="1" applyAlignment="1" applyProtection="1">
      <alignment horizontal="left" vertical="center"/>
    </xf>
    <xf numFmtId="0" fontId="8" fillId="0" borderId="1" xfId="4" applyFont="1" applyFill="1" applyBorder="1" applyAlignment="1">
      <alignment vertical="center" wrapText="1"/>
    </xf>
    <xf numFmtId="0" fontId="6" fillId="7" borderId="22" xfId="0" applyFont="1" applyFill="1" applyBorder="1" applyAlignment="1">
      <alignment horizontal="center" vertical="center"/>
    </xf>
    <xf numFmtId="43" fontId="6" fillId="7" borderId="21" xfId="0" applyNumberFormat="1" applyFont="1" applyFill="1" applyBorder="1" applyAlignment="1">
      <alignment horizontal="left" vertical="center" wrapText="1"/>
    </xf>
    <xf numFmtId="43" fontId="6" fillId="7" borderId="3" xfId="0" applyNumberFormat="1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64" fontId="9" fillId="6" borderId="22" xfId="3" applyFont="1" applyFill="1" applyBorder="1" applyAlignment="1" applyProtection="1">
      <alignment horizontal="center" vertical="center" wrapText="1"/>
    </xf>
    <xf numFmtId="164" fontId="9" fillId="9" borderId="22" xfId="3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 wrapText="1"/>
    </xf>
    <xf numFmtId="43" fontId="13" fillId="0" borderId="0" xfId="0" applyNumberFormat="1" applyFont="1" applyFill="1" applyBorder="1" applyAlignment="1">
      <alignment horizontal="left" vertical="center" wrapText="1"/>
    </xf>
    <xf numFmtId="43" fontId="13" fillId="0" borderId="0" xfId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4" fillId="10" borderId="2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wrapText="1"/>
    </xf>
    <xf numFmtId="0" fontId="8" fillId="12" borderId="16" xfId="0" applyFont="1" applyFill="1" applyBorder="1" applyAlignment="1">
      <alignment horizontal="center" vertical="center"/>
    </xf>
    <xf numFmtId="164" fontId="9" fillId="12" borderId="16" xfId="3" applyFont="1" applyFill="1" applyBorder="1" applyAlignment="1" applyProtection="1">
      <alignment horizontal="center" vertical="center" wrapText="1"/>
    </xf>
    <xf numFmtId="164" fontId="6" fillId="12" borderId="23" xfId="3" applyFont="1" applyFill="1" applyBorder="1" applyAlignment="1" applyProtection="1">
      <alignment horizontal="left" vertical="center" wrapText="1"/>
    </xf>
    <xf numFmtId="0" fontId="6" fillId="8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10" borderId="37" xfId="0" applyFont="1" applyFill="1" applyBorder="1" applyAlignment="1">
      <alignment horizontal="center" vertical="center"/>
    </xf>
    <xf numFmtId="43" fontId="6" fillId="10" borderId="39" xfId="0" applyNumberFormat="1" applyFont="1" applyFill="1" applyBorder="1" applyAlignment="1">
      <alignment horizontal="left" vertical="center" wrapText="1"/>
    </xf>
    <xf numFmtId="43" fontId="6" fillId="10" borderId="40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9" fillId="0" borderId="2" xfId="3" applyFont="1" applyFill="1" applyBorder="1" applyAlignment="1" applyProtection="1">
      <alignment horizontal="center" vertical="center" wrapText="1"/>
    </xf>
    <xf numFmtId="164" fontId="8" fillId="0" borderId="2" xfId="3" applyFont="1" applyFill="1" applyBorder="1" applyAlignment="1" applyProtection="1">
      <alignment horizontal="left" vertical="center" wrapText="1"/>
    </xf>
    <xf numFmtId="43" fontId="8" fillId="0" borderId="25" xfId="1" applyFont="1" applyFill="1" applyBorder="1" applyAlignment="1" applyProtection="1">
      <alignment horizontal="left" vertical="center" wrapText="1"/>
    </xf>
    <xf numFmtId="43" fontId="8" fillId="0" borderId="2" xfId="1" applyFont="1" applyFill="1" applyBorder="1" applyAlignment="1" applyProtection="1">
      <alignment horizontal="left" vertical="center" wrapText="1"/>
    </xf>
    <xf numFmtId="164" fontId="9" fillId="0" borderId="37" xfId="3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164" fontId="9" fillId="8" borderId="22" xfId="3" applyFont="1" applyFill="1" applyBorder="1" applyAlignment="1" applyProtection="1">
      <alignment horizontal="center" vertical="center"/>
    </xf>
    <xf numFmtId="0" fontId="6" fillId="11" borderId="32" xfId="0" applyFont="1" applyFill="1" applyBorder="1" applyAlignment="1">
      <alignment horizontal="center" vertical="center"/>
    </xf>
    <xf numFmtId="43" fontId="6" fillId="11" borderId="3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horizontal="left" vertical="center" wrapText="1"/>
    </xf>
    <xf numFmtId="0" fontId="4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left" vertical="center" wrapText="1"/>
    </xf>
    <xf numFmtId="164" fontId="8" fillId="0" borderId="22" xfId="3" applyFont="1" applyFill="1" applyBorder="1" applyAlignment="1" applyProtection="1">
      <alignment horizontal="left" vertical="center" wrapText="1"/>
    </xf>
    <xf numFmtId="1" fontId="3" fillId="0" borderId="0" xfId="2" applyNumberFormat="1" applyFont="1" applyAlignment="1">
      <alignment horizontal="center" wrapText="1"/>
    </xf>
    <xf numFmtId="1" fontId="6" fillId="0" borderId="20" xfId="2" applyNumberFormat="1" applyFont="1" applyFill="1" applyBorder="1" applyAlignment="1" applyProtection="1">
      <alignment horizontal="center" vertical="center" wrapText="1"/>
    </xf>
    <xf numFmtId="1" fontId="6" fillId="0" borderId="0" xfId="2" applyNumberFormat="1" applyFont="1" applyFill="1" applyBorder="1" applyAlignment="1" applyProtection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1" fontId="3" fillId="0" borderId="0" xfId="2" applyNumberFormat="1" applyFont="1" applyAlignment="1">
      <alignment horizontal="center"/>
    </xf>
    <xf numFmtId="43" fontId="13" fillId="0" borderId="0" xfId="1" applyFont="1" applyFill="1" applyBorder="1" applyAlignment="1">
      <alignment horizontal="right" vertical="center" wrapText="1"/>
    </xf>
    <xf numFmtId="43" fontId="6" fillId="6" borderId="43" xfId="0" applyNumberFormat="1" applyFont="1" applyFill="1" applyBorder="1" applyAlignment="1">
      <alignment horizontal="left" vertical="center" wrapText="1"/>
    </xf>
    <xf numFmtId="43" fontId="6" fillId="8" borderId="43" xfId="0" applyNumberFormat="1" applyFont="1" applyFill="1" applyBorder="1" applyAlignment="1">
      <alignment horizontal="left" vertical="center" wrapText="1"/>
    </xf>
    <xf numFmtId="43" fontId="6" fillId="9" borderId="43" xfId="0" applyNumberFormat="1" applyFont="1" applyFill="1" applyBorder="1" applyAlignment="1">
      <alignment horizontal="left" vertical="center" wrapText="1"/>
    </xf>
    <xf numFmtId="43" fontId="6" fillId="0" borderId="43" xfId="0" applyNumberFormat="1" applyFont="1" applyFill="1" applyBorder="1" applyAlignment="1">
      <alignment horizontal="left" vertical="center" wrapText="1"/>
    </xf>
    <xf numFmtId="43" fontId="6" fillId="10" borderId="43" xfId="0" applyNumberFormat="1" applyFont="1" applyFill="1" applyBorder="1" applyAlignment="1">
      <alignment horizontal="left" vertical="center" wrapText="1"/>
    </xf>
    <xf numFmtId="1" fontId="6" fillId="6" borderId="3" xfId="0" applyNumberFormat="1" applyFont="1" applyFill="1" applyBorder="1" applyAlignment="1">
      <alignment horizontal="left" vertical="center" wrapText="1"/>
    </xf>
    <xf numFmtId="1" fontId="6" fillId="8" borderId="3" xfId="0" applyNumberFormat="1" applyFont="1" applyFill="1" applyBorder="1" applyAlignment="1">
      <alignment horizontal="left" vertical="center" wrapText="1"/>
    </xf>
    <xf numFmtId="1" fontId="6" fillId="9" borderId="3" xfId="0" applyNumberFormat="1" applyFont="1" applyFill="1" applyBorder="1" applyAlignment="1">
      <alignment horizontal="left" vertical="center" wrapText="1"/>
    </xf>
    <xf numFmtId="1" fontId="6" fillId="0" borderId="41" xfId="2" applyNumberFormat="1" applyFont="1" applyFill="1" applyBorder="1" applyAlignment="1" applyProtection="1">
      <alignment horizontal="center" vertical="center" wrapText="1"/>
    </xf>
    <xf numFmtId="43" fontId="6" fillId="6" borderId="43" xfId="1" applyFont="1" applyFill="1" applyBorder="1" applyAlignment="1" applyProtection="1">
      <alignment horizontal="left" vertical="center" wrapText="1"/>
    </xf>
    <xf numFmtId="43" fontId="6" fillId="8" borderId="43" xfId="1" applyFont="1" applyFill="1" applyBorder="1" applyAlignment="1" applyProtection="1">
      <alignment horizontal="left" vertical="center" wrapText="1"/>
    </xf>
    <xf numFmtId="43" fontId="6" fillId="9" borderId="43" xfId="1" applyFont="1" applyFill="1" applyBorder="1" applyAlignment="1" applyProtection="1">
      <alignment horizontal="left" vertical="center" wrapText="1"/>
    </xf>
    <xf numFmtId="43" fontId="8" fillId="0" borderId="43" xfId="1" applyFont="1" applyFill="1" applyBorder="1" applyAlignment="1">
      <alignment horizontal="left" vertical="center" wrapText="1"/>
    </xf>
    <xf numFmtId="43" fontId="6" fillId="10" borderId="45" xfId="0" applyNumberFormat="1" applyFont="1" applyFill="1" applyBorder="1" applyAlignment="1">
      <alignment horizontal="left" vertical="center" wrapText="1"/>
    </xf>
    <xf numFmtId="43" fontId="6" fillId="7" borderId="45" xfId="0" applyNumberFormat="1" applyFont="1" applyFill="1" applyBorder="1" applyAlignment="1">
      <alignment horizontal="left" vertical="center" wrapText="1"/>
    </xf>
    <xf numFmtId="43" fontId="6" fillId="11" borderId="35" xfId="0" applyNumberFormat="1" applyFont="1" applyFill="1" applyBorder="1" applyAlignment="1">
      <alignment horizontal="left" vertical="center" wrapText="1"/>
    </xf>
    <xf numFmtId="1" fontId="6" fillId="6" borderId="19" xfId="0" applyNumberFormat="1" applyFont="1" applyFill="1" applyBorder="1" applyAlignment="1">
      <alignment horizontal="left" vertical="center" wrapText="1"/>
    </xf>
    <xf numFmtId="43" fontId="6" fillId="6" borderId="43" xfId="1" applyFont="1" applyFill="1" applyBorder="1" applyAlignment="1">
      <alignment horizontal="left" vertical="center" wrapText="1"/>
    </xf>
    <xf numFmtId="43" fontId="6" fillId="7" borderId="43" xfId="0" applyNumberFormat="1" applyFont="1" applyFill="1" applyBorder="1" applyAlignment="1">
      <alignment horizontal="left" vertical="center" wrapText="1"/>
    </xf>
    <xf numFmtId="0" fontId="4" fillId="4" borderId="48" xfId="0" applyFont="1" applyFill="1" applyBorder="1" applyAlignment="1">
      <alignment horizontal="center" vertical="center" wrapText="1"/>
    </xf>
    <xf numFmtId="1" fontId="4" fillId="3" borderId="35" xfId="2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43" fontId="6" fillId="8" borderId="43" xfId="1" applyFont="1" applyFill="1" applyBorder="1" applyAlignment="1">
      <alignment horizontal="left" vertical="center" wrapText="1"/>
    </xf>
    <xf numFmtId="43" fontId="8" fillId="0" borderId="43" xfId="1" applyFont="1" applyFill="1" applyBorder="1" applyAlignment="1" applyProtection="1">
      <alignment horizontal="left" vertical="center" wrapText="1"/>
    </xf>
    <xf numFmtId="43" fontId="6" fillId="8" borderId="41" xfId="1" applyFont="1" applyFill="1" applyBorder="1" applyAlignment="1">
      <alignment horizontal="left" vertical="center" wrapText="1"/>
    </xf>
    <xf numFmtId="43" fontId="6" fillId="10" borderId="49" xfId="0" applyNumberFormat="1" applyFont="1" applyFill="1" applyBorder="1" applyAlignment="1">
      <alignment horizontal="left" vertical="center" wrapText="1"/>
    </xf>
    <xf numFmtId="43" fontId="6" fillId="8" borderId="41" xfId="1" applyFont="1" applyFill="1" applyBorder="1" applyAlignment="1" applyProtection="1">
      <alignment horizontal="left" vertical="center" wrapText="1"/>
    </xf>
    <xf numFmtId="43" fontId="8" fillId="0" borderId="41" xfId="1" applyFont="1" applyFill="1" applyBorder="1" applyAlignment="1">
      <alignment horizontal="left" vertical="center" wrapText="1"/>
    </xf>
    <xf numFmtId="43" fontId="6" fillId="0" borderId="41" xfId="1" applyFont="1" applyFill="1" applyBorder="1" applyAlignment="1">
      <alignment horizontal="left" vertical="center" wrapText="1"/>
    </xf>
    <xf numFmtId="43" fontId="6" fillId="0" borderId="41" xfId="0" applyNumberFormat="1" applyFont="1" applyFill="1" applyBorder="1" applyAlignment="1">
      <alignment horizontal="left" vertical="center" wrapText="1"/>
    </xf>
    <xf numFmtId="43" fontId="6" fillId="0" borderId="43" xfId="1" applyFont="1" applyFill="1" applyBorder="1" applyAlignment="1">
      <alignment horizontal="left" vertical="center" wrapText="1"/>
    </xf>
    <xf numFmtId="43" fontId="6" fillId="8" borderId="41" xfId="0" applyNumberFormat="1" applyFont="1" applyFill="1" applyBorder="1" applyAlignment="1">
      <alignment horizontal="left" vertical="center" wrapText="1"/>
    </xf>
    <xf numFmtId="43" fontId="6" fillId="10" borderId="41" xfId="0" applyNumberFormat="1" applyFont="1" applyFill="1" applyBorder="1" applyAlignment="1">
      <alignment horizontal="left" vertical="center" wrapText="1"/>
    </xf>
    <xf numFmtId="1" fontId="4" fillId="3" borderId="50" xfId="2" applyNumberFormat="1" applyFont="1" applyFill="1" applyBorder="1" applyAlignment="1">
      <alignment horizontal="center" vertical="center" wrapText="1"/>
    </xf>
    <xf numFmtId="1" fontId="6" fillId="12" borderId="19" xfId="0" applyNumberFormat="1" applyFont="1" applyFill="1" applyBorder="1" applyAlignment="1">
      <alignment horizontal="left" vertical="center" wrapText="1"/>
    </xf>
    <xf numFmtId="43" fontId="6" fillId="11" borderId="43" xfId="0" applyNumberFormat="1" applyFont="1" applyFill="1" applyBorder="1" applyAlignment="1">
      <alignment horizontal="left" vertical="center" wrapText="1"/>
    </xf>
    <xf numFmtId="1" fontId="14" fillId="0" borderId="41" xfId="2" applyNumberFormat="1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43" fontId="13" fillId="6" borderId="20" xfId="0" applyNumberFormat="1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 vertical="center" wrapText="1"/>
    </xf>
    <xf numFmtId="43" fontId="6" fillId="6" borderId="25" xfId="0" applyNumberFormat="1" applyFont="1" applyFill="1" applyBorder="1" applyAlignment="1">
      <alignment horizontal="left" vertical="center" wrapText="1"/>
    </xf>
    <xf numFmtId="43" fontId="13" fillId="6" borderId="41" xfId="0" applyNumberFormat="1" applyFont="1" applyFill="1" applyBorder="1" applyAlignment="1">
      <alignment horizontal="left" vertical="center" wrapText="1"/>
    </xf>
    <xf numFmtId="43" fontId="8" fillId="0" borderId="43" xfId="1" applyFont="1" applyFill="1" applyBorder="1" applyAlignment="1">
      <alignment horizontal="center" vertical="center" wrapText="1"/>
    </xf>
    <xf numFmtId="43" fontId="6" fillId="6" borderId="8" xfId="1" applyFont="1" applyFill="1" applyBorder="1" applyAlignment="1" applyProtection="1">
      <alignment horizontal="left" vertical="center" wrapText="1"/>
    </xf>
    <xf numFmtId="43" fontId="6" fillId="9" borderId="41" xfId="1" applyFont="1" applyFill="1" applyBorder="1" applyAlignment="1" applyProtection="1">
      <alignment horizontal="left" vertical="center" wrapText="1"/>
    </xf>
    <xf numFmtId="1" fontId="6" fillId="8" borderId="43" xfId="0" applyNumberFormat="1" applyFont="1" applyFill="1" applyBorder="1" applyAlignment="1">
      <alignment horizontal="left" vertical="center" wrapText="1"/>
    </xf>
    <xf numFmtId="1" fontId="6" fillId="9" borderId="43" xfId="0" applyNumberFormat="1" applyFont="1" applyFill="1" applyBorder="1" applyAlignment="1">
      <alignment horizontal="left" vertical="center" wrapText="1"/>
    </xf>
    <xf numFmtId="43" fontId="6" fillId="6" borderId="46" xfId="1" applyFont="1" applyFill="1" applyBorder="1" applyAlignment="1" applyProtection="1">
      <alignment horizontal="left" vertical="center" wrapText="1"/>
    </xf>
    <xf numFmtId="43" fontId="6" fillId="9" borderId="41" xfId="0" applyNumberFormat="1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164" fontId="6" fillId="9" borderId="20" xfId="3" applyFont="1" applyFill="1" applyBorder="1" applyAlignment="1" applyProtection="1">
      <alignment horizontal="left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vertical="center"/>
    </xf>
    <xf numFmtId="43" fontId="6" fillId="11" borderId="41" xfId="0" applyNumberFormat="1" applyFont="1" applyFill="1" applyBorder="1" applyAlignment="1">
      <alignment horizontal="left" vertical="center" wrapText="1"/>
    </xf>
    <xf numFmtId="43" fontId="6" fillId="11" borderId="2" xfId="0" applyNumberFormat="1" applyFont="1" applyFill="1" applyBorder="1" applyAlignment="1">
      <alignment horizontal="left" vertical="center" wrapText="1"/>
    </xf>
    <xf numFmtId="43" fontId="6" fillId="6" borderId="43" xfId="1" applyFont="1" applyFill="1" applyBorder="1" applyAlignment="1">
      <alignment vertical="center" wrapText="1"/>
    </xf>
    <xf numFmtId="43" fontId="6" fillId="8" borderId="43" xfId="1" applyFont="1" applyFill="1" applyBorder="1" applyAlignment="1">
      <alignment vertical="center" wrapText="1"/>
    </xf>
    <xf numFmtId="43" fontId="8" fillId="0" borderId="43" xfId="1" applyFont="1" applyFill="1" applyBorder="1" applyAlignment="1">
      <alignment vertical="center" wrapText="1"/>
    </xf>
    <xf numFmtId="0" fontId="4" fillId="3" borderId="55" xfId="0" applyFont="1" applyFill="1" applyBorder="1" applyAlignment="1">
      <alignment horizontal="center" vertical="center" wrapText="1"/>
    </xf>
    <xf numFmtId="1" fontId="6" fillId="0" borderId="43" xfId="2" applyNumberFormat="1" applyFont="1" applyFill="1" applyBorder="1" applyAlignment="1" applyProtection="1">
      <alignment horizontal="center" vertical="center" wrapText="1"/>
    </xf>
    <xf numFmtId="43" fontId="8" fillId="0" borderId="41" xfId="1" applyFont="1" applyFill="1" applyBorder="1" applyAlignment="1">
      <alignment vertical="center" wrapText="1"/>
    </xf>
    <xf numFmtId="43" fontId="6" fillId="6" borderId="41" xfId="0" applyNumberFormat="1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vertical="center" wrapText="1"/>
    </xf>
    <xf numFmtId="43" fontId="6" fillId="11" borderId="21" xfId="0" applyNumberFormat="1" applyFont="1" applyFill="1" applyBorder="1" applyAlignment="1">
      <alignment horizontal="left" vertical="center" wrapText="1"/>
    </xf>
    <xf numFmtId="43" fontId="6" fillId="11" borderId="25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6" fillId="7" borderId="41" xfId="0" applyNumberFormat="1" applyFont="1" applyFill="1" applyBorder="1" applyAlignment="1">
      <alignment horizontal="left" vertical="center" wrapText="1"/>
    </xf>
    <xf numFmtId="1" fontId="6" fillId="8" borderId="41" xfId="2" applyNumberFormat="1" applyFont="1" applyFill="1" applyBorder="1" applyAlignment="1">
      <alignment horizontal="center" vertical="center" wrapText="1"/>
    </xf>
    <xf numFmtId="164" fontId="6" fillId="6" borderId="46" xfId="3" applyFont="1" applyFill="1" applyBorder="1" applyAlignment="1" applyProtection="1">
      <alignment horizontal="left" vertical="center" wrapText="1"/>
    </xf>
    <xf numFmtId="164" fontId="6" fillId="8" borderId="43" xfId="3" applyFont="1" applyFill="1" applyBorder="1" applyAlignment="1" applyProtection="1">
      <alignment horizontal="left" vertical="center" wrapText="1"/>
    </xf>
    <xf numFmtId="164" fontId="6" fillId="9" borderId="43" xfId="3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1" fontId="6" fillId="6" borderId="24" xfId="2" applyNumberFormat="1" applyFont="1" applyFill="1" applyBorder="1" applyAlignment="1" applyProtection="1">
      <alignment horizontal="center" vertical="center" wrapText="1"/>
    </xf>
    <xf numFmtId="1" fontId="6" fillId="8" borderId="41" xfId="2" applyNumberFormat="1" applyFont="1" applyFill="1" applyBorder="1" applyAlignment="1" applyProtection="1">
      <alignment horizontal="center" vertical="center" wrapText="1"/>
    </xf>
    <xf numFmtId="1" fontId="6" fillId="9" borderId="41" xfId="2" applyNumberFormat="1" applyFont="1" applyFill="1" applyBorder="1" applyAlignment="1" applyProtection="1">
      <alignment horizontal="center" vertical="center" wrapText="1"/>
    </xf>
    <xf numFmtId="1" fontId="6" fillId="0" borderId="41" xfId="2" applyNumberFormat="1" applyFont="1" applyFill="1" applyBorder="1" applyAlignment="1">
      <alignment horizontal="center" vertical="center" wrapText="1"/>
    </xf>
    <xf numFmtId="43" fontId="6" fillId="8" borderId="25" xfId="1" applyFont="1" applyFill="1" applyBorder="1" applyAlignment="1">
      <alignment horizontal="left" vertical="center" wrapText="1"/>
    </xf>
    <xf numFmtId="1" fontId="4" fillId="3" borderId="34" xfId="2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43" fontId="6" fillId="6" borderId="51" xfId="1" applyFont="1" applyFill="1" applyBorder="1" applyAlignment="1">
      <alignment horizontal="left" vertical="center" wrapText="1"/>
    </xf>
    <xf numFmtId="43" fontId="6" fillId="5" borderId="7" xfId="1" applyFont="1" applyFill="1" applyBorder="1" applyAlignment="1" applyProtection="1">
      <alignment horizontal="left" vertical="center" wrapText="1"/>
    </xf>
    <xf numFmtId="43" fontId="6" fillId="6" borderId="25" xfId="1" applyFont="1" applyFill="1" applyBorder="1" applyAlignment="1" applyProtection="1">
      <alignment horizontal="left" vertical="center" wrapText="1"/>
    </xf>
    <xf numFmtId="43" fontId="6" fillId="7" borderId="25" xfId="1" applyFont="1" applyFill="1" applyBorder="1" applyAlignment="1">
      <alignment horizontal="left" vertical="center" wrapText="1"/>
    </xf>
    <xf numFmtId="43" fontId="6" fillId="6" borderId="15" xfId="1" applyFont="1" applyFill="1" applyBorder="1" applyAlignment="1">
      <alignment horizontal="left" vertical="center" wrapText="1"/>
    </xf>
    <xf numFmtId="43" fontId="6" fillId="7" borderId="47" xfId="1" applyFont="1" applyFill="1" applyBorder="1" applyAlignment="1">
      <alignment horizontal="left" vertical="center" wrapText="1"/>
    </xf>
    <xf numFmtId="1" fontId="6" fillId="5" borderId="8" xfId="2" applyNumberFormat="1" applyFont="1" applyFill="1" applyBorder="1" applyAlignment="1" applyProtection="1">
      <alignment horizontal="center" vertical="center" wrapText="1"/>
    </xf>
    <xf numFmtId="1" fontId="6" fillId="6" borderId="41" xfId="2" applyNumberFormat="1" applyFont="1" applyFill="1" applyBorder="1" applyAlignment="1" applyProtection="1">
      <alignment horizontal="center" vertical="center" wrapText="1"/>
    </xf>
    <xf numFmtId="1" fontId="6" fillId="6" borderId="24" xfId="2" applyNumberFormat="1" applyFont="1" applyFill="1" applyBorder="1" applyAlignment="1">
      <alignment horizontal="center" vertical="center" wrapText="1"/>
    </xf>
    <xf numFmtId="43" fontId="6" fillId="5" borderId="46" xfId="1" applyFont="1" applyFill="1" applyBorder="1" applyAlignment="1" applyProtection="1">
      <alignment horizontal="left" vertical="center" wrapText="1"/>
    </xf>
    <xf numFmtId="43" fontId="6" fillId="6" borderId="51" xfId="1" applyFont="1" applyFill="1" applyBorder="1" applyAlignment="1" applyProtection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43" fontId="6" fillId="2" borderId="43" xfId="1" applyFont="1" applyFill="1" applyBorder="1" applyAlignment="1" applyProtection="1">
      <alignment horizontal="left" vertical="center" wrapText="1"/>
    </xf>
    <xf numFmtId="43" fontId="6" fillId="2" borderId="44" xfId="1" applyFont="1" applyFill="1" applyBorder="1" applyAlignment="1">
      <alignment horizontal="left" vertical="center" wrapText="1"/>
    </xf>
    <xf numFmtId="1" fontId="4" fillId="0" borderId="24" xfId="2" applyNumberFormat="1" applyFont="1" applyFill="1" applyBorder="1" applyAlignment="1">
      <alignment horizontal="center" vertical="center" wrapText="1"/>
    </xf>
    <xf numFmtId="43" fontId="4" fillId="0" borderId="46" xfId="1" applyFont="1" applyFill="1" applyBorder="1" applyAlignment="1">
      <alignment horizontal="center" vertical="center" wrapText="1"/>
    </xf>
    <xf numFmtId="43" fontId="4" fillId="0" borderId="51" xfId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wrapText="1"/>
    </xf>
    <xf numFmtId="43" fontId="6" fillId="12" borderId="51" xfId="0" applyNumberFormat="1" applyFont="1" applyFill="1" applyBorder="1" applyAlignment="1">
      <alignment horizontal="left" vertical="center" wrapText="1"/>
    </xf>
    <xf numFmtId="43" fontId="6" fillId="12" borderId="51" xfId="1" applyFont="1" applyFill="1" applyBorder="1" applyAlignment="1" applyProtection="1">
      <alignment horizontal="left" vertical="center" wrapText="1"/>
    </xf>
    <xf numFmtId="164" fontId="4" fillId="0" borderId="0" xfId="3" applyFont="1" applyFill="1" applyBorder="1" applyAlignment="1" applyProtection="1">
      <alignment horizontal="left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4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43" fontId="6" fillId="0" borderId="36" xfId="0" applyNumberFormat="1" applyFont="1" applyFill="1" applyBorder="1" applyAlignment="1">
      <alignment horizontal="left" vertical="center" wrapText="1"/>
    </xf>
    <xf numFmtId="0" fontId="6" fillId="1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43" fontId="6" fillId="7" borderId="25" xfId="0" applyNumberFormat="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43" fontId="13" fillId="6" borderId="43" xfId="0" applyNumberFormat="1" applyFont="1" applyFill="1" applyBorder="1" applyAlignment="1">
      <alignment horizontal="left" vertical="center" wrapText="1"/>
    </xf>
    <xf numFmtId="1" fontId="13" fillId="6" borderId="43" xfId="0" applyNumberFormat="1" applyFont="1" applyFill="1" applyBorder="1" applyAlignment="1">
      <alignment horizontal="left" vertical="center" wrapText="1"/>
    </xf>
    <xf numFmtId="43" fontId="6" fillId="8" borderId="51" xfId="0" applyNumberFormat="1" applyFont="1" applyFill="1" applyBorder="1" applyAlignment="1">
      <alignment horizontal="left" vertical="center" wrapText="1"/>
    </xf>
    <xf numFmtId="1" fontId="6" fillId="6" borderId="51" xfId="0" applyNumberFormat="1" applyFont="1" applyFill="1" applyBorder="1" applyAlignment="1">
      <alignment horizontal="left" vertical="center" wrapText="1"/>
    </xf>
    <xf numFmtId="1" fontId="6" fillId="0" borderId="2" xfId="2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vertical="center" wrapText="1"/>
    </xf>
    <xf numFmtId="164" fontId="4" fillId="0" borderId="2" xfId="3" applyFont="1" applyFill="1" applyBorder="1" applyAlignment="1" applyProtection="1">
      <alignment horizontal="center" vertical="center" wrapText="1"/>
    </xf>
    <xf numFmtId="164" fontId="10" fillId="0" borderId="2" xfId="3" applyFont="1" applyFill="1" applyBorder="1" applyAlignment="1" applyProtection="1">
      <alignment horizontal="left" vertical="center" wrapText="1"/>
    </xf>
    <xf numFmtId="43" fontId="6" fillId="6" borderId="24" xfId="0" applyNumberFormat="1" applyFont="1" applyFill="1" applyBorder="1" applyAlignment="1">
      <alignment horizontal="left" vertical="center" wrapText="1"/>
    </xf>
    <xf numFmtId="43" fontId="6" fillId="6" borderId="51" xfId="0" applyNumberFormat="1" applyFont="1" applyFill="1" applyBorder="1" applyAlignment="1">
      <alignment horizontal="left" vertical="center" wrapText="1"/>
    </xf>
    <xf numFmtId="43" fontId="6" fillId="6" borderId="24" xfId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3" fontId="6" fillId="11" borderId="3" xfId="0" applyNumberFormat="1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 wrapText="1"/>
    </xf>
    <xf numFmtId="43" fontId="6" fillId="0" borderId="57" xfId="0" applyNumberFormat="1" applyFont="1" applyFill="1" applyBorder="1" applyAlignment="1">
      <alignment horizontal="left" vertical="center" wrapText="1"/>
    </xf>
    <xf numFmtId="1" fontId="6" fillId="0" borderId="57" xfId="2" applyNumberFormat="1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43" fontId="6" fillId="7" borderId="43" xfId="1" applyFont="1" applyFill="1" applyBorder="1" applyAlignment="1">
      <alignment horizontal="left" vertical="center" wrapText="1"/>
    </xf>
    <xf numFmtId="43" fontId="6" fillId="7" borderId="35" xfId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3" fontId="4" fillId="0" borderId="46" xfId="0" applyNumberFormat="1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4" fillId="2" borderId="14" xfId="3" applyFont="1" applyFill="1" applyBorder="1" applyAlignment="1" applyProtection="1">
      <alignment horizontal="left" vertical="center" wrapText="1"/>
    </xf>
    <xf numFmtId="43" fontId="4" fillId="2" borderId="44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/>
    </xf>
    <xf numFmtId="43" fontId="4" fillId="13" borderId="43" xfId="1" quotePrefix="1" applyFont="1" applyFill="1" applyBorder="1" applyAlignment="1">
      <alignment horizontal="center" vertical="center" wrapText="1"/>
    </xf>
    <xf numFmtId="43" fontId="6" fillId="13" borderId="43" xfId="1" applyFont="1" applyFill="1" applyBorder="1" applyAlignment="1" applyProtection="1">
      <alignment horizontal="left" vertical="center" wrapText="1"/>
    </xf>
    <xf numFmtId="43" fontId="6" fillId="13" borderId="51" xfId="1" applyFont="1" applyFill="1" applyBorder="1" applyAlignment="1" applyProtection="1">
      <alignment horizontal="left" vertical="center" wrapText="1"/>
    </xf>
    <xf numFmtId="43" fontId="6" fillId="13" borderId="25" xfId="1" applyFont="1" applyFill="1" applyBorder="1" applyAlignment="1" applyProtection="1">
      <alignment horizontal="left" vertical="center" wrapText="1"/>
    </xf>
    <xf numFmtId="43" fontId="6" fillId="13" borderId="54" xfId="1" applyFont="1" applyFill="1" applyBorder="1" applyAlignment="1">
      <alignment horizontal="left" vertical="center" wrapText="1"/>
    </xf>
    <xf numFmtId="43" fontId="6" fillId="13" borderId="61" xfId="1" applyFont="1" applyFill="1" applyBorder="1" applyAlignment="1">
      <alignment horizontal="left" vertical="center" wrapText="1"/>
    </xf>
    <xf numFmtId="43" fontId="6" fillId="13" borderId="25" xfId="1" applyFont="1" applyFill="1" applyBorder="1" applyAlignment="1">
      <alignment horizontal="left" vertical="center" wrapText="1"/>
    </xf>
    <xf numFmtId="43" fontId="6" fillId="13" borderId="43" xfId="1" applyFont="1" applyFill="1" applyBorder="1" applyAlignment="1">
      <alignment horizontal="left" vertical="center" wrapText="1"/>
    </xf>
    <xf numFmtId="43" fontId="6" fillId="13" borderId="15" xfId="1" applyFont="1" applyFill="1" applyBorder="1" applyAlignment="1">
      <alignment horizontal="left" vertical="center" wrapText="1"/>
    </xf>
    <xf numFmtId="43" fontId="6" fillId="13" borderId="51" xfId="1" applyFont="1" applyFill="1" applyBorder="1" applyAlignment="1">
      <alignment horizontal="left" vertical="center" wrapText="1"/>
    </xf>
    <xf numFmtId="43" fontId="6" fillId="13" borderId="53" xfId="1" applyFont="1" applyFill="1" applyBorder="1" applyAlignment="1">
      <alignment horizontal="left" vertical="center" wrapText="1"/>
    </xf>
    <xf numFmtId="43" fontId="6" fillId="13" borderId="44" xfId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8" fillId="0" borderId="0" xfId="0" applyFont="1"/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/>
    <xf numFmtId="0" fontId="0" fillId="0" borderId="16" xfId="0" applyBorder="1"/>
    <xf numFmtId="0" fontId="0" fillId="0" borderId="30" xfId="0" applyBorder="1"/>
    <xf numFmtId="0" fontId="0" fillId="0" borderId="22" xfId="0" applyBorder="1" applyAlignment="1">
      <alignment wrapText="1"/>
    </xf>
    <xf numFmtId="0" fontId="18" fillId="12" borderId="22" xfId="0" applyFont="1" applyFill="1" applyBorder="1" applyAlignment="1">
      <alignment horizontal="center" vertical="center"/>
    </xf>
    <xf numFmtId="0" fontId="18" fillId="12" borderId="22" xfId="0" applyFont="1" applyFill="1" applyBorder="1"/>
    <xf numFmtId="0" fontId="4" fillId="13" borderId="0" xfId="0" applyFont="1" applyFill="1" applyAlignment="1">
      <alignment horizontal="left" vertical="center"/>
    </xf>
    <xf numFmtId="4" fontId="6" fillId="0" borderId="41" xfId="2" applyNumberFormat="1" applyFont="1" applyFill="1" applyBorder="1" applyAlignment="1" applyProtection="1">
      <alignment horizontal="center" vertical="center" wrapText="1"/>
    </xf>
    <xf numFmtId="4" fontId="6" fillId="0" borderId="43" xfId="2" applyNumberFormat="1" applyFont="1" applyFill="1" applyBorder="1" applyAlignment="1" applyProtection="1">
      <alignment horizontal="center" vertical="center" wrapText="1"/>
    </xf>
    <xf numFmtId="43" fontId="6" fillId="0" borderId="41" xfId="1" applyFont="1" applyFill="1" applyBorder="1" applyAlignment="1" applyProtection="1">
      <alignment horizontal="center" vertical="center" wrapText="1"/>
    </xf>
    <xf numFmtId="43" fontId="8" fillId="8" borderId="43" xfId="1" applyFont="1" applyFill="1" applyBorder="1" applyAlignment="1">
      <alignment horizontal="left" vertical="center" wrapText="1"/>
    </xf>
    <xf numFmtId="0" fontId="8" fillId="0" borderId="43" xfId="1" applyNumberFormat="1" applyFont="1" applyFill="1" applyBorder="1" applyAlignment="1" applyProtection="1">
      <alignment horizontal="left" vertical="center" wrapText="1"/>
    </xf>
    <xf numFmtId="0" fontId="8" fillId="0" borderId="43" xfId="1" applyNumberFormat="1" applyFont="1" applyFill="1" applyBorder="1" applyAlignment="1">
      <alignment horizontal="left" vertical="center" wrapText="1"/>
    </xf>
    <xf numFmtId="43" fontId="8" fillId="0" borderId="41" xfId="0" applyNumberFormat="1" applyFont="1" applyFill="1" applyBorder="1" applyAlignment="1">
      <alignment horizontal="left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4" fillId="3" borderId="4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4"/>
    <cellStyle name="Normal 2 4" xfId="3"/>
    <cellStyle name="Normal 3" xfId="5"/>
    <cellStyle name="Percent" xfId="2" builtinId="5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23" sqref="B23"/>
    </sheetView>
  </sheetViews>
  <sheetFormatPr defaultRowHeight="15" x14ac:dyDescent="0.25"/>
  <cols>
    <col min="1" max="1" width="9.140625" style="334"/>
    <col min="2" max="2" width="89.42578125" bestFit="1" customWidth="1"/>
  </cols>
  <sheetData>
    <row r="2" spans="1:2" s="335" customFormat="1" x14ac:dyDescent="0.25">
      <c r="A2" s="344" t="s">
        <v>0</v>
      </c>
      <c r="B2" s="345" t="s">
        <v>568</v>
      </c>
    </row>
    <row r="3" spans="1:2" x14ac:dyDescent="0.25">
      <c r="A3" s="336">
        <v>1</v>
      </c>
      <c r="B3" s="340" t="s">
        <v>572</v>
      </c>
    </row>
    <row r="4" spans="1:2" x14ac:dyDescent="0.25">
      <c r="A4" s="337"/>
      <c r="B4" s="341"/>
    </row>
    <row r="5" spans="1:2" x14ac:dyDescent="0.25">
      <c r="A5" s="336">
        <v>2</v>
      </c>
      <c r="B5" s="340" t="s">
        <v>573</v>
      </c>
    </row>
    <row r="6" spans="1:2" x14ac:dyDescent="0.25">
      <c r="A6" s="338"/>
      <c r="B6" s="342" t="s">
        <v>569</v>
      </c>
    </row>
    <row r="7" spans="1:2" x14ac:dyDescent="0.25">
      <c r="A7" s="337"/>
      <c r="B7" s="341"/>
    </row>
    <row r="8" spans="1:2" ht="30" x14ac:dyDescent="0.25">
      <c r="A8" s="339">
        <v>3</v>
      </c>
      <c r="B8" s="343" t="s">
        <v>570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48"/>
  <sheetViews>
    <sheetView topLeftCell="A13" zoomScale="90" zoomScaleNormal="90" workbookViewId="0">
      <selection activeCell="N28" sqref="N28"/>
    </sheetView>
  </sheetViews>
  <sheetFormatPr defaultRowHeight="15" x14ac:dyDescent="0.25"/>
  <cols>
    <col min="1" max="1" width="7.42578125" customWidth="1"/>
    <col min="2" max="2" width="11.85546875" customWidth="1"/>
    <col min="3" max="3" width="50" customWidth="1"/>
    <col min="4" max="8" width="14.7109375" customWidth="1"/>
  </cols>
  <sheetData>
    <row r="1" spans="1:10" s="1" customFormat="1" ht="13.5" thickBot="1" x14ac:dyDescent="0.25">
      <c r="A1" s="2"/>
      <c r="C1" s="3"/>
      <c r="D1" s="3"/>
      <c r="E1" s="3"/>
      <c r="F1" s="163"/>
      <c r="G1" s="4"/>
      <c r="H1" s="4"/>
    </row>
    <row r="2" spans="1:10" s="1" customFormat="1" ht="25.5" customHeight="1" thickBot="1" x14ac:dyDescent="0.25">
      <c r="A2" s="360" t="s">
        <v>550</v>
      </c>
      <c r="B2" s="361"/>
      <c r="C2" s="361"/>
      <c r="D2" s="361"/>
      <c r="E2" s="361"/>
      <c r="F2" s="361"/>
      <c r="G2" s="361"/>
      <c r="H2" s="362"/>
    </row>
    <row r="3" spans="1:10" s="1" customFormat="1" ht="16.5" thickBot="1" x14ac:dyDescent="0.25">
      <c r="A3" s="2"/>
      <c r="C3" s="3"/>
      <c r="D3" s="3"/>
      <c r="E3" s="3"/>
      <c r="F3" s="163"/>
      <c r="G3" s="4"/>
      <c r="H3" s="321" t="s">
        <v>501</v>
      </c>
    </row>
    <row r="4" spans="1:10" s="5" customFormat="1" ht="24" customHeight="1" thickBot="1" x14ac:dyDescent="0.3">
      <c r="A4" s="363" t="s">
        <v>0</v>
      </c>
      <c r="B4" s="365" t="s">
        <v>1</v>
      </c>
      <c r="C4" s="367" t="s">
        <v>2</v>
      </c>
      <c r="D4" s="369" t="s">
        <v>500</v>
      </c>
      <c r="E4" s="370"/>
      <c r="F4" s="371"/>
      <c r="G4" s="372" t="s">
        <v>3</v>
      </c>
      <c r="H4" s="373"/>
    </row>
    <row r="5" spans="1:10" s="5" customFormat="1" ht="22.5" customHeight="1" thickBot="1" x14ac:dyDescent="0.3">
      <c r="A5" s="364"/>
      <c r="B5" s="366"/>
      <c r="C5" s="368"/>
      <c r="D5" s="191" t="s">
        <v>551</v>
      </c>
      <c r="E5" s="191" t="s">
        <v>552</v>
      </c>
      <c r="F5" s="204" t="s">
        <v>553</v>
      </c>
      <c r="G5" s="192" t="s">
        <v>554</v>
      </c>
      <c r="H5" s="192" t="s">
        <v>555</v>
      </c>
    </row>
    <row r="6" spans="1:10" s="5" customFormat="1" ht="12.75" x14ac:dyDescent="0.25">
      <c r="A6" s="6"/>
      <c r="B6" s="7"/>
      <c r="C6" s="8" t="s">
        <v>4</v>
      </c>
      <c r="D6" s="261"/>
      <c r="E6" s="261"/>
      <c r="F6" s="264"/>
      <c r="G6" s="265"/>
      <c r="H6" s="266"/>
    </row>
    <row r="7" spans="1:10" s="5" customFormat="1" ht="12.75" x14ac:dyDescent="0.25">
      <c r="A7" s="6"/>
      <c r="B7" s="7"/>
      <c r="C7" s="9" t="s">
        <v>5</v>
      </c>
      <c r="D7" s="322">
        <f>D13</f>
        <v>0</v>
      </c>
      <c r="E7" s="322">
        <f>E13</f>
        <v>0</v>
      </c>
      <c r="F7" s="322">
        <f>F13</f>
        <v>0</v>
      </c>
      <c r="G7" s="322">
        <f>G13</f>
        <v>0</v>
      </c>
      <c r="H7" s="322">
        <f>H13</f>
        <v>0</v>
      </c>
      <c r="J7" s="346" t="s">
        <v>571</v>
      </c>
    </row>
    <row r="8" spans="1:10" s="5" customFormat="1" ht="12.75" x14ac:dyDescent="0.25">
      <c r="A8" s="6"/>
      <c r="B8" s="7"/>
      <c r="C8" s="10" t="s">
        <v>6</v>
      </c>
      <c r="D8" s="322">
        <f>D14+D17</f>
        <v>0</v>
      </c>
      <c r="E8" s="322">
        <f t="shared" ref="E8:G8" si="0">E14+E17</f>
        <v>0</v>
      </c>
      <c r="F8" s="322">
        <f t="shared" si="0"/>
        <v>0</v>
      </c>
      <c r="G8" s="322">
        <f t="shared" si="0"/>
        <v>0</v>
      </c>
      <c r="H8" s="322">
        <f>H14+H17</f>
        <v>0</v>
      </c>
    </row>
    <row r="9" spans="1:10" s="5" customFormat="1" ht="12.75" x14ac:dyDescent="0.25">
      <c r="A9" s="6"/>
      <c r="B9" s="7"/>
      <c r="C9" s="10" t="s">
        <v>7</v>
      </c>
      <c r="D9" s="322">
        <f>D15+D18</f>
        <v>0</v>
      </c>
      <c r="E9" s="322">
        <f t="shared" ref="E9:H9" si="1">E15+E18</f>
        <v>0</v>
      </c>
      <c r="F9" s="322">
        <f t="shared" si="1"/>
        <v>0</v>
      </c>
      <c r="G9" s="322">
        <f t="shared" si="1"/>
        <v>0</v>
      </c>
      <c r="H9" s="322">
        <f t="shared" si="1"/>
        <v>0</v>
      </c>
    </row>
    <row r="10" spans="1:10" s="5" customFormat="1" ht="24.75" customHeight="1" thickBot="1" x14ac:dyDescent="0.3">
      <c r="A10" s="317"/>
      <c r="B10" s="318"/>
      <c r="C10" s="319" t="s">
        <v>8</v>
      </c>
      <c r="D10" s="320">
        <f>SUM(D7:D9)</f>
        <v>0</v>
      </c>
      <c r="E10" s="320">
        <f t="shared" ref="E10:G10" si="2">SUM(E7:E9)</f>
        <v>0</v>
      </c>
      <c r="F10" s="320">
        <f t="shared" si="2"/>
        <v>0</v>
      </c>
      <c r="G10" s="320">
        <f t="shared" si="2"/>
        <v>0</v>
      </c>
      <c r="H10" s="320">
        <f>SUM(H7:H9)</f>
        <v>0</v>
      </c>
    </row>
    <row r="11" spans="1:10" s="5" customFormat="1" ht="13.5" thickBot="1" x14ac:dyDescent="0.3">
      <c r="A11" s="236"/>
      <c r="B11" s="236"/>
      <c r="C11" s="272"/>
      <c r="D11" s="273"/>
      <c r="E11" s="273"/>
      <c r="F11" s="274"/>
      <c r="G11" s="273"/>
      <c r="H11" s="273"/>
    </row>
    <row r="12" spans="1:10" s="5" customFormat="1" ht="12.75" x14ac:dyDescent="0.25">
      <c r="A12" s="315"/>
      <c r="B12" s="356" t="s">
        <v>9</v>
      </c>
      <c r="C12" s="357"/>
      <c r="D12" s="316"/>
      <c r="E12" s="316"/>
      <c r="F12" s="316"/>
      <c r="G12" s="316"/>
      <c r="H12" s="316"/>
    </row>
    <row r="13" spans="1:10" s="13" customFormat="1" ht="12.75" x14ac:dyDescent="0.25">
      <c r="A13" s="11"/>
      <c r="B13" s="12" t="s">
        <v>10</v>
      </c>
      <c r="C13" s="9" t="s">
        <v>5</v>
      </c>
      <c r="D13" s="323">
        <f>D25</f>
        <v>0</v>
      </c>
      <c r="E13" s="323">
        <f t="shared" ref="E13:H13" si="3">E25</f>
        <v>0</v>
      </c>
      <c r="F13" s="323">
        <f t="shared" si="3"/>
        <v>0</v>
      </c>
      <c r="G13" s="323">
        <f t="shared" si="3"/>
        <v>0</v>
      </c>
      <c r="H13" s="323">
        <f t="shared" si="3"/>
        <v>0</v>
      </c>
    </row>
    <row r="14" spans="1:10" s="16" customFormat="1" ht="12.75" x14ac:dyDescent="0.25">
      <c r="A14" s="14"/>
      <c r="B14" s="15" t="s">
        <v>11</v>
      </c>
      <c r="C14" s="10" t="s">
        <v>6</v>
      </c>
      <c r="D14" s="324">
        <f>D31</f>
        <v>0</v>
      </c>
      <c r="E14" s="324">
        <f t="shared" ref="E14:H14" si="4">E31</f>
        <v>0</v>
      </c>
      <c r="F14" s="324">
        <f t="shared" si="4"/>
        <v>0</v>
      </c>
      <c r="G14" s="324">
        <f t="shared" si="4"/>
        <v>0</v>
      </c>
      <c r="H14" s="324">
        <f t="shared" si="4"/>
        <v>0</v>
      </c>
    </row>
    <row r="15" spans="1:10" s="16" customFormat="1" ht="12.75" x14ac:dyDescent="0.25">
      <c r="A15" s="14"/>
      <c r="B15" s="17" t="s">
        <v>12</v>
      </c>
      <c r="C15" s="10" t="s">
        <v>13</v>
      </c>
      <c r="D15" s="324">
        <f>D36</f>
        <v>0</v>
      </c>
      <c r="E15" s="324">
        <f t="shared" ref="E15:H15" si="5">E36</f>
        <v>0</v>
      </c>
      <c r="F15" s="324">
        <f t="shared" si="5"/>
        <v>0</v>
      </c>
      <c r="G15" s="324">
        <f t="shared" si="5"/>
        <v>0</v>
      </c>
      <c r="H15" s="324">
        <f t="shared" si="5"/>
        <v>0</v>
      </c>
    </row>
    <row r="16" spans="1:10" s="13" customFormat="1" ht="12.75" x14ac:dyDescent="0.25">
      <c r="A16" s="18"/>
      <c r="B16" s="19" t="s">
        <v>14</v>
      </c>
      <c r="C16" s="20" t="s">
        <v>15</v>
      </c>
      <c r="D16" s="262">
        <f>SUM(D13:D15)</f>
        <v>0</v>
      </c>
      <c r="E16" s="262">
        <f t="shared" ref="E16:G16" si="6">SUM(E13:E15)</f>
        <v>0</v>
      </c>
      <c r="F16" s="262">
        <f t="shared" si="6"/>
        <v>0</v>
      </c>
      <c r="G16" s="262">
        <f t="shared" si="6"/>
        <v>0</v>
      </c>
      <c r="H16" s="262">
        <f>SUM(H13:H15)</f>
        <v>0</v>
      </c>
    </row>
    <row r="17" spans="1:8" s="16" customFormat="1" ht="12.75" x14ac:dyDescent="0.25">
      <c r="A17" s="11"/>
      <c r="B17" s="21" t="s">
        <v>16</v>
      </c>
      <c r="C17" s="9" t="s">
        <v>6</v>
      </c>
      <c r="D17" s="323">
        <f>D43</f>
        <v>0</v>
      </c>
      <c r="E17" s="323">
        <f t="shared" ref="E17:H17" si="7">E43</f>
        <v>0</v>
      </c>
      <c r="F17" s="323">
        <f t="shared" si="7"/>
        <v>0</v>
      </c>
      <c r="G17" s="323">
        <f t="shared" si="7"/>
        <v>0</v>
      </c>
      <c r="H17" s="323">
        <f t="shared" si="7"/>
        <v>0</v>
      </c>
    </row>
    <row r="18" spans="1:8" s="16" customFormat="1" ht="12.75" x14ac:dyDescent="0.25">
      <c r="A18" s="14"/>
      <c r="B18" s="17" t="s">
        <v>17</v>
      </c>
      <c r="C18" s="10" t="s">
        <v>18</v>
      </c>
      <c r="D18" s="324">
        <f>D46</f>
        <v>0</v>
      </c>
      <c r="E18" s="324">
        <f t="shared" ref="E18:H18" si="8">E46</f>
        <v>0</v>
      </c>
      <c r="F18" s="324">
        <f t="shared" si="8"/>
        <v>0</v>
      </c>
      <c r="G18" s="324">
        <f t="shared" si="8"/>
        <v>0</v>
      </c>
      <c r="H18" s="324">
        <f t="shared" si="8"/>
        <v>0</v>
      </c>
    </row>
    <row r="19" spans="1:8" s="16" customFormat="1" ht="13.5" thickBot="1" x14ac:dyDescent="0.3">
      <c r="A19" s="22"/>
      <c r="B19" s="23" t="s">
        <v>19</v>
      </c>
      <c r="C19" s="24" t="s">
        <v>20</v>
      </c>
      <c r="D19" s="263">
        <f>SUM(D17:D18)</f>
        <v>0</v>
      </c>
      <c r="E19" s="263">
        <f t="shared" ref="E19:G19" si="9">SUM(E17:E18)</f>
        <v>0</v>
      </c>
      <c r="F19" s="263">
        <f t="shared" si="9"/>
        <v>0</v>
      </c>
      <c r="G19" s="263">
        <f t="shared" si="9"/>
        <v>0</v>
      </c>
      <c r="H19" s="263">
        <f>SUM(H17:H18)</f>
        <v>0</v>
      </c>
    </row>
    <row r="20" spans="1:8" s="13" customFormat="1" ht="13.5" thickBot="1" x14ac:dyDescent="0.3">
      <c r="A20" s="25"/>
      <c r="B20" s="26"/>
      <c r="C20" s="26"/>
      <c r="D20" s="27"/>
      <c r="E20" s="27"/>
      <c r="F20" s="165"/>
      <c r="G20" s="27"/>
      <c r="H20" s="27"/>
    </row>
    <row r="21" spans="1:8" s="16" customFormat="1" ht="12.75" x14ac:dyDescent="0.25">
      <c r="A21" s="28"/>
      <c r="B21" s="29" t="s">
        <v>14</v>
      </c>
      <c r="C21" s="30" t="s">
        <v>15</v>
      </c>
      <c r="D21" s="251"/>
      <c r="E21" s="259"/>
      <c r="F21" s="256"/>
      <c r="G21" s="259"/>
      <c r="H21" s="259"/>
    </row>
    <row r="22" spans="1:8" s="16" customFormat="1" ht="12.75" x14ac:dyDescent="0.25">
      <c r="A22" s="31"/>
      <c r="B22" s="32" t="s">
        <v>10</v>
      </c>
      <c r="C22" s="33" t="s">
        <v>5</v>
      </c>
      <c r="D22" s="252"/>
      <c r="E22" s="178"/>
      <c r="F22" s="257"/>
      <c r="G22" s="178"/>
      <c r="H22" s="178"/>
    </row>
    <row r="23" spans="1:8" s="13" customFormat="1" ht="12.75" x14ac:dyDescent="0.25">
      <c r="A23" s="34"/>
      <c r="B23" s="12" t="s">
        <v>21</v>
      </c>
      <c r="C23" s="9" t="s">
        <v>22</v>
      </c>
      <c r="D23" s="325">
        <f>ABM7B!D40</f>
        <v>0</v>
      </c>
      <c r="E23" s="325">
        <f>ABM7B!E40</f>
        <v>0</v>
      </c>
      <c r="F23" s="325">
        <f>ABM7B!F40</f>
        <v>0</v>
      </c>
      <c r="G23" s="325">
        <f>ABM7B!G40</f>
        <v>0</v>
      </c>
      <c r="H23" s="323">
        <f>ABM7B!H40</f>
        <v>0</v>
      </c>
    </row>
    <row r="24" spans="1:8" s="16" customFormat="1" ht="12.75" x14ac:dyDescent="0.25">
      <c r="A24" s="35"/>
      <c r="B24" s="36" t="s">
        <v>23</v>
      </c>
      <c r="C24" s="37" t="s">
        <v>24</v>
      </c>
      <c r="D24" s="326">
        <f>ABM7B!D59</f>
        <v>0</v>
      </c>
      <c r="E24" s="326">
        <f>ABM7B!E59</f>
        <v>0</v>
      </c>
      <c r="F24" s="326">
        <f>ABM7B!F59</f>
        <v>0</v>
      </c>
      <c r="G24" s="326">
        <f>ABM7B!G59</f>
        <v>0</v>
      </c>
      <c r="H24" s="327">
        <f>ABM7B!H59</f>
        <v>0</v>
      </c>
    </row>
    <row r="25" spans="1:8" s="16" customFormat="1" ht="12.75" x14ac:dyDescent="0.25">
      <c r="A25" s="38"/>
      <c r="B25" s="358" t="s">
        <v>25</v>
      </c>
      <c r="C25" s="359"/>
      <c r="D25" s="253">
        <f>SUM(D23:D24)</f>
        <v>0</v>
      </c>
      <c r="E25" s="253">
        <f t="shared" ref="E25:G25" si="10">SUM(E23:E24)</f>
        <v>0</v>
      </c>
      <c r="F25" s="253">
        <f t="shared" si="10"/>
        <v>0</v>
      </c>
      <c r="G25" s="253">
        <f t="shared" si="10"/>
        <v>0</v>
      </c>
      <c r="H25" s="313">
        <f>SUM(H23:H24)</f>
        <v>0</v>
      </c>
    </row>
    <row r="26" spans="1:8" s="42" customFormat="1" ht="12.75" x14ac:dyDescent="0.25">
      <c r="A26" s="39"/>
      <c r="B26" s="40" t="s">
        <v>11</v>
      </c>
      <c r="C26" s="41" t="s">
        <v>6</v>
      </c>
      <c r="D26" s="254"/>
      <c r="E26" s="250"/>
      <c r="F26" s="258"/>
      <c r="G26" s="260"/>
      <c r="H26" s="260"/>
    </row>
    <row r="27" spans="1:8" s="16" customFormat="1" ht="12.75" x14ac:dyDescent="0.25">
      <c r="A27" s="34"/>
      <c r="B27" s="43" t="s">
        <v>26</v>
      </c>
      <c r="C27" s="9" t="s">
        <v>27</v>
      </c>
      <c r="D27" s="328">
        <f>ABM7B!D135</f>
        <v>0</v>
      </c>
      <c r="E27" s="328">
        <f>ABM7B!E135</f>
        <v>0</v>
      </c>
      <c r="F27" s="328">
        <f>ABM7B!F135</f>
        <v>0</v>
      </c>
      <c r="G27" s="328">
        <f>ABM7B!G135</f>
        <v>0</v>
      </c>
      <c r="H27" s="329">
        <f>ABM7B!H135</f>
        <v>0</v>
      </c>
    </row>
    <row r="28" spans="1:8" s="42" customFormat="1" ht="12.75" x14ac:dyDescent="0.25">
      <c r="A28" s="44"/>
      <c r="B28" s="45" t="s">
        <v>28</v>
      </c>
      <c r="C28" s="46" t="s">
        <v>29</v>
      </c>
      <c r="D28" s="330">
        <f>ABM7B!D145</f>
        <v>0</v>
      </c>
      <c r="E28" s="330">
        <f>ABM7B!E145</f>
        <v>0</v>
      </c>
      <c r="F28" s="330">
        <f>ABM7B!F145</f>
        <v>0</v>
      </c>
      <c r="G28" s="330">
        <f>ABM7B!G145</f>
        <v>0</v>
      </c>
      <c r="H28" s="331">
        <f>ABM7B!H146</f>
        <v>0</v>
      </c>
    </row>
    <row r="29" spans="1:8" s="13" customFormat="1" ht="12.75" x14ac:dyDescent="0.25">
      <c r="A29" s="44"/>
      <c r="B29" s="15" t="s">
        <v>30</v>
      </c>
      <c r="C29" s="47" t="s">
        <v>31</v>
      </c>
      <c r="D29" s="330">
        <f>ABM7B!D162</f>
        <v>0</v>
      </c>
      <c r="E29" s="330">
        <f>ABM7B!E162</f>
        <v>0</v>
      </c>
      <c r="F29" s="330">
        <f>ABM7B!F162</f>
        <v>0</v>
      </c>
      <c r="G29" s="330">
        <f>ABM7B!G162</f>
        <v>0</v>
      </c>
      <c r="H29" s="331">
        <f>ABM7B!H162</f>
        <v>0</v>
      </c>
    </row>
    <row r="30" spans="1:8" s="16" customFormat="1" ht="25.5" x14ac:dyDescent="0.25">
      <c r="A30" s="35"/>
      <c r="B30" s="48" t="s">
        <v>32</v>
      </c>
      <c r="C30" s="49" t="s">
        <v>33</v>
      </c>
      <c r="D30" s="326">
        <f>ABM7B!D174</f>
        <v>0</v>
      </c>
      <c r="E30" s="326">
        <f>ABM7B!E174</f>
        <v>0</v>
      </c>
      <c r="F30" s="326">
        <f>ABM7B!F174</f>
        <v>0</v>
      </c>
      <c r="G30" s="326">
        <f>ABM7B!G174</f>
        <v>0</v>
      </c>
      <c r="H30" s="327">
        <f>ABM7B!H174</f>
        <v>0</v>
      </c>
    </row>
    <row r="31" spans="1:8" s="16" customFormat="1" ht="12.75" x14ac:dyDescent="0.25">
      <c r="A31" s="38"/>
      <c r="B31" s="358" t="s">
        <v>503</v>
      </c>
      <c r="C31" s="359"/>
      <c r="D31" s="253">
        <f>SUM(D27:D30)</f>
        <v>0</v>
      </c>
      <c r="E31" s="253">
        <f t="shared" ref="E31:G31" si="11">SUM(E27:E30)</f>
        <v>0</v>
      </c>
      <c r="F31" s="253">
        <f t="shared" si="11"/>
        <v>0</v>
      </c>
      <c r="G31" s="253">
        <f t="shared" si="11"/>
        <v>0</v>
      </c>
      <c r="H31" s="313">
        <f>SUM(H27:H30)</f>
        <v>0</v>
      </c>
    </row>
    <row r="32" spans="1:8" s="16" customFormat="1" ht="12.75" x14ac:dyDescent="0.25">
      <c r="A32" s="39"/>
      <c r="B32" s="50" t="s">
        <v>12</v>
      </c>
      <c r="C32" s="41" t="s">
        <v>13</v>
      </c>
      <c r="D32" s="254"/>
      <c r="E32" s="250"/>
      <c r="F32" s="258"/>
      <c r="G32" s="260"/>
      <c r="H32" s="260"/>
    </row>
    <row r="33" spans="1:8" s="16" customFormat="1" ht="12.75" x14ac:dyDescent="0.25">
      <c r="A33" s="34"/>
      <c r="B33" s="21" t="s">
        <v>34</v>
      </c>
      <c r="C33" s="51" t="s">
        <v>35</v>
      </c>
      <c r="D33" s="328">
        <f>ABM7B!D198</f>
        <v>0</v>
      </c>
      <c r="E33" s="328">
        <f>ABM7B!E198</f>
        <v>0</v>
      </c>
      <c r="F33" s="328">
        <f>ABM7B!F198</f>
        <v>0</v>
      </c>
      <c r="G33" s="328">
        <f>ABM7B!G198</f>
        <v>0</v>
      </c>
      <c r="H33" s="329">
        <f>ABM7B!H198</f>
        <v>0</v>
      </c>
    </row>
    <row r="34" spans="1:8" s="13" customFormat="1" ht="12.75" x14ac:dyDescent="0.25">
      <c r="A34" s="44"/>
      <c r="B34" s="45" t="s">
        <v>36</v>
      </c>
      <c r="C34" s="47" t="s">
        <v>37</v>
      </c>
      <c r="D34" s="330">
        <f>ABM7B!D229</f>
        <v>0</v>
      </c>
      <c r="E34" s="330">
        <f>ABM7B!E229</f>
        <v>0</v>
      </c>
      <c r="F34" s="330">
        <f>ABM7B!F229</f>
        <v>0</v>
      </c>
      <c r="G34" s="330">
        <f>ABM7B!G229</f>
        <v>0</v>
      </c>
      <c r="H34" s="331">
        <f>ABM7B!H229</f>
        <v>0</v>
      </c>
    </row>
    <row r="35" spans="1:8" s="16" customFormat="1" ht="12.75" x14ac:dyDescent="0.25">
      <c r="A35" s="44"/>
      <c r="B35" s="17" t="s">
        <v>38</v>
      </c>
      <c r="C35" s="10" t="s">
        <v>39</v>
      </c>
      <c r="D35" s="330">
        <f>ABM7B!D236</f>
        <v>0</v>
      </c>
      <c r="E35" s="330">
        <f>ABM7B!E236</f>
        <v>0</v>
      </c>
      <c r="F35" s="330">
        <f>ABM7B!F236</f>
        <v>0</v>
      </c>
      <c r="G35" s="330">
        <f>ABM7B!G236</f>
        <v>0</v>
      </c>
      <c r="H35" s="331">
        <f>ABM7B!H236</f>
        <v>0</v>
      </c>
    </row>
    <row r="36" spans="1:8" s="16" customFormat="1" ht="12.75" x14ac:dyDescent="0.25">
      <c r="A36" s="38"/>
      <c r="B36" s="358" t="s">
        <v>504</v>
      </c>
      <c r="C36" s="359"/>
      <c r="D36" s="253">
        <f>SUM(D33:D35)</f>
        <v>0</v>
      </c>
      <c r="E36" s="253">
        <f t="shared" ref="E36:G36" si="12">SUM(E33:E35)</f>
        <v>0</v>
      </c>
      <c r="F36" s="253">
        <f t="shared" si="12"/>
        <v>0</v>
      </c>
      <c r="G36" s="253">
        <f t="shared" si="12"/>
        <v>0</v>
      </c>
      <c r="H36" s="313">
        <f>SUM(H33:H35)</f>
        <v>0</v>
      </c>
    </row>
    <row r="37" spans="1:8" s="16" customFormat="1" ht="12.75" x14ac:dyDescent="0.25">
      <c r="A37" s="39"/>
      <c r="B37" s="50" t="s">
        <v>19</v>
      </c>
      <c r="C37" s="41" t="s">
        <v>20</v>
      </c>
      <c r="D37" s="254"/>
      <c r="E37" s="250"/>
      <c r="F37" s="258"/>
      <c r="G37" s="260"/>
      <c r="H37" s="260"/>
    </row>
    <row r="38" spans="1:8" s="16" customFormat="1" ht="12.75" x14ac:dyDescent="0.25">
      <c r="A38" s="52"/>
      <c r="B38" s="53" t="s">
        <v>16</v>
      </c>
      <c r="C38" s="54" t="s">
        <v>6</v>
      </c>
      <c r="D38" s="247"/>
      <c r="E38" s="193"/>
      <c r="F38" s="238"/>
      <c r="G38" s="179"/>
      <c r="H38" s="179"/>
    </row>
    <row r="39" spans="1:8" s="16" customFormat="1" ht="12.75" x14ac:dyDescent="0.25">
      <c r="A39" s="34"/>
      <c r="B39" s="21" t="s">
        <v>40</v>
      </c>
      <c r="C39" s="9" t="s">
        <v>41</v>
      </c>
      <c r="D39" s="328">
        <f>ABM7B!D265</f>
        <v>0</v>
      </c>
      <c r="E39" s="328">
        <f>ABM7B!E265</f>
        <v>0</v>
      </c>
      <c r="F39" s="328">
        <f>ABM7B!F265</f>
        <v>0</v>
      </c>
      <c r="G39" s="328">
        <f>ABM7B!G265</f>
        <v>0</v>
      </c>
      <c r="H39" s="329">
        <f>ABM7B!H265</f>
        <v>0</v>
      </c>
    </row>
    <row r="40" spans="1:8" s="16" customFormat="1" ht="12.75" x14ac:dyDescent="0.25">
      <c r="A40" s="44"/>
      <c r="B40" s="17" t="s">
        <v>42</v>
      </c>
      <c r="C40" s="10" t="s">
        <v>29</v>
      </c>
      <c r="D40" s="330">
        <f>ABM7B!D305</f>
        <v>0</v>
      </c>
      <c r="E40" s="330">
        <f>ABM7B!E305</f>
        <v>0</v>
      </c>
      <c r="F40" s="330">
        <f>ABM7B!F305</f>
        <v>0</v>
      </c>
      <c r="G40" s="330">
        <f>ABM7B!G305</f>
        <v>0</v>
      </c>
      <c r="H40" s="331">
        <f>ABM7B!H305</f>
        <v>0</v>
      </c>
    </row>
    <row r="41" spans="1:8" s="13" customFormat="1" ht="12.75" x14ac:dyDescent="0.25">
      <c r="A41" s="44"/>
      <c r="B41" s="17" t="s">
        <v>43</v>
      </c>
      <c r="C41" s="10" t="s">
        <v>44</v>
      </c>
      <c r="D41" s="330">
        <f>ABM7B!D341</f>
        <v>0</v>
      </c>
      <c r="E41" s="330">
        <f>ABM7B!E341</f>
        <v>0</v>
      </c>
      <c r="F41" s="330">
        <f>ABM7B!F341</f>
        <v>0</v>
      </c>
      <c r="G41" s="330">
        <f>ABM7B!G341</f>
        <v>0</v>
      </c>
      <c r="H41" s="331">
        <f>ABM7B!H341</f>
        <v>0</v>
      </c>
    </row>
    <row r="42" spans="1:8" s="16" customFormat="1" ht="12.75" x14ac:dyDescent="0.25">
      <c r="A42" s="35"/>
      <c r="B42" s="55" t="s">
        <v>45</v>
      </c>
      <c r="C42" s="37" t="s">
        <v>46</v>
      </c>
      <c r="D42" s="326">
        <f>ABM7B!D351</f>
        <v>0</v>
      </c>
      <c r="E42" s="326">
        <f>ABM7B!E351</f>
        <v>0</v>
      </c>
      <c r="F42" s="326">
        <f>ABM7B!F351</f>
        <v>0</v>
      </c>
      <c r="G42" s="326">
        <f>ABM7B!G351</f>
        <v>0</v>
      </c>
      <c r="H42" s="327">
        <f>ABM7B!H351</f>
        <v>0</v>
      </c>
    </row>
    <row r="43" spans="1:8" s="16" customFormat="1" ht="12.75" x14ac:dyDescent="0.25">
      <c r="A43" s="38"/>
      <c r="B43" s="358" t="s">
        <v>503</v>
      </c>
      <c r="C43" s="359"/>
      <c r="D43" s="253">
        <f>SUM(D39:D42)</f>
        <v>0</v>
      </c>
      <c r="E43" s="253">
        <f t="shared" ref="E43:G43" si="13">SUM(E39:E42)</f>
        <v>0</v>
      </c>
      <c r="F43" s="253">
        <f t="shared" si="13"/>
        <v>0</v>
      </c>
      <c r="G43" s="253">
        <f t="shared" si="13"/>
        <v>0</v>
      </c>
      <c r="H43" s="313">
        <f>SUM(H39:H42)</f>
        <v>0</v>
      </c>
    </row>
    <row r="44" spans="1:8" s="13" customFormat="1" ht="12.75" x14ac:dyDescent="0.25">
      <c r="A44" s="39"/>
      <c r="B44" s="50" t="s">
        <v>17</v>
      </c>
      <c r="C44" s="41" t="s">
        <v>18</v>
      </c>
      <c r="D44" s="254"/>
      <c r="E44" s="250"/>
      <c r="F44" s="258"/>
      <c r="G44" s="260"/>
      <c r="H44" s="260"/>
    </row>
    <row r="45" spans="1:8" s="16" customFormat="1" ht="13.5" thickBot="1" x14ac:dyDescent="0.3">
      <c r="A45" s="56"/>
      <c r="B45" s="57" t="s">
        <v>47</v>
      </c>
      <c r="C45" s="58" t="s">
        <v>48</v>
      </c>
      <c r="D45" s="332">
        <f>ABM7B!D368</f>
        <v>0</v>
      </c>
      <c r="E45" s="332">
        <f>ABM7B!E368</f>
        <v>0</v>
      </c>
      <c r="F45" s="332">
        <f>ABM7B!F368</f>
        <v>0</v>
      </c>
      <c r="G45" s="332">
        <f>ABM7B!G368</f>
        <v>0</v>
      </c>
      <c r="H45" s="333">
        <f>ABM7B!H368</f>
        <v>0</v>
      </c>
    </row>
    <row r="46" spans="1:8" s="16" customFormat="1" ht="13.5" thickBot="1" x14ac:dyDescent="0.3">
      <c r="A46" s="59"/>
      <c r="B46" s="354" t="s">
        <v>505</v>
      </c>
      <c r="C46" s="355"/>
      <c r="D46" s="255">
        <f>SUM(D45)</f>
        <v>0</v>
      </c>
      <c r="E46" s="255">
        <f t="shared" ref="E46:G46" si="14">SUM(E45)</f>
        <v>0</v>
      </c>
      <c r="F46" s="255">
        <f t="shared" si="14"/>
        <v>0</v>
      </c>
      <c r="G46" s="255">
        <f t="shared" si="14"/>
        <v>0</v>
      </c>
      <c r="H46" s="314">
        <f>SUM(H45)</f>
        <v>0</v>
      </c>
    </row>
    <row r="47" spans="1:8" s="16" customFormat="1" ht="12.75" x14ac:dyDescent="0.25">
      <c r="A47" s="157"/>
      <c r="B47" s="60"/>
      <c r="C47" s="61"/>
      <c r="D47" s="27"/>
      <c r="E47" s="27"/>
      <c r="F47" s="165"/>
      <c r="G47" s="62"/>
      <c r="H47" s="62"/>
    </row>
    <row r="48" spans="1:8" s="285" customFormat="1" x14ac:dyDescent="0.25"/>
  </sheetData>
  <mergeCells count="12">
    <mergeCell ref="A2:H2"/>
    <mergeCell ref="A4:A5"/>
    <mergeCell ref="B4:B5"/>
    <mergeCell ref="C4:C5"/>
    <mergeCell ref="D4:F4"/>
    <mergeCell ref="G4:H4"/>
    <mergeCell ref="B46:C46"/>
    <mergeCell ref="B12:C12"/>
    <mergeCell ref="B25:C25"/>
    <mergeCell ref="B31:C31"/>
    <mergeCell ref="B36:C36"/>
    <mergeCell ref="B43:C43"/>
  </mergeCells>
  <conditionalFormatting sqref="A22">
    <cfRule type="expression" dxfId="2" priority="1">
      <formula>A22&lt;&gt;#REF!</formula>
    </cfRule>
  </conditionalFormatting>
  <printOptions horizontalCentered="1"/>
  <pageMargins left="0.7" right="0.7" top="0.5" bottom="0.5" header="0.3" footer="0.3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O406"/>
  <sheetViews>
    <sheetView topLeftCell="A76" workbookViewId="0">
      <selection activeCell="D309" sqref="D309:H309"/>
    </sheetView>
  </sheetViews>
  <sheetFormatPr defaultRowHeight="12.75" x14ac:dyDescent="0.2"/>
  <cols>
    <col min="1" max="1" width="4" style="2" bestFit="1" customWidth="1"/>
    <col min="2" max="2" width="9.28515625" style="1" bestFit="1" customWidth="1"/>
    <col min="3" max="3" width="48.28515625" style="3" customWidth="1"/>
    <col min="4" max="4" width="14" style="3" customWidth="1"/>
    <col min="5" max="5" width="13.28515625" style="3" customWidth="1"/>
    <col min="6" max="6" width="13" style="163" customWidth="1"/>
    <col min="7" max="7" width="13.28515625" style="4" customWidth="1"/>
    <col min="8" max="8" width="13.42578125" style="4" customWidth="1"/>
    <col min="9" max="16384" width="9.140625" style="1"/>
  </cols>
  <sheetData>
    <row r="1" spans="1:9" ht="6" customHeight="1" x14ac:dyDescent="0.2"/>
    <row r="2" spans="1:9" ht="23.25" customHeight="1" x14ac:dyDescent="0.2">
      <c r="A2" s="374" t="s">
        <v>550</v>
      </c>
      <c r="B2" s="375"/>
      <c r="C2" s="375"/>
      <c r="D2" s="375"/>
      <c r="E2" s="375"/>
      <c r="F2" s="375"/>
      <c r="G2" s="375"/>
      <c r="H2" s="376"/>
    </row>
    <row r="3" spans="1:9" ht="6" customHeight="1" x14ac:dyDescent="0.2"/>
    <row r="4" spans="1:9" s="5" customFormat="1" ht="17.25" customHeight="1" x14ac:dyDescent="0.25">
      <c r="A4" s="377" t="s">
        <v>556</v>
      </c>
      <c r="B4" s="378"/>
      <c r="C4" s="378"/>
      <c r="D4" s="378"/>
      <c r="E4" s="378"/>
      <c r="F4" s="378"/>
      <c r="G4" s="378"/>
      <c r="H4" s="381"/>
    </row>
    <row r="5" spans="1:9" s="5" customFormat="1" ht="15" customHeight="1" thickBot="1" x14ac:dyDescent="0.3">
      <c r="A5" s="25"/>
      <c r="B5" s="26"/>
      <c r="C5" s="26"/>
      <c r="D5" s="27"/>
      <c r="E5" s="27"/>
      <c r="F5" s="165"/>
      <c r="G5" s="27"/>
      <c r="H5" s="168" t="s">
        <v>502</v>
      </c>
    </row>
    <row r="6" spans="1:9" s="16" customFormat="1" ht="21.75" customHeight="1" thickBot="1" x14ac:dyDescent="0.3">
      <c r="A6" s="363" t="str">
        <f>ABM7A!$A$4</f>
        <v>BIL</v>
      </c>
      <c r="B6" s="365" t="str">
        <f>ABM7A!$B$4</f>
        <v>KOD AKAUN 1SPEKS</v>
      </c>
      <c r="C6" s="367" t="str">
        <f>ABM7A!$C$4</f>
        <v>PERIHAL 1SPEKS</v>
      </c>
      <c r="D6" s="382" t="str">
        <f>ABM7A!$D$4</f>
        <v>TERIMAAN SEBENAR</v>
      </c>
      <c r="E6" s="383"/>
      <c r="F6" s="384"/>
      <c r="G6" s="385" t="str">
        <f>ABM7A!$G$4</f>
        <v>ANGGARAN</v>
      </c>
      <c r="H6" s="386"/>
      <c r="I6" s="223"/>
    </row>
    <row r="7" spans="1:9" s="16" customFormat="1" ht="27.75" customHeight="1" thickBot="1" x14ac:dyDescent="0.3">
      <c r="A7" s="364"/>
      <c r="B7" s="366"/>
      <c r="C7" s="379"/>
      <c r="D7" s="191" t="str">
        <f>ABM7A!$D$5</f>
        <v>TAHUN 2015</v>
      </c>
      <c r="E7" s="191" t="str">
        <f>ABM7A!$E$5</f>
        <v>TAHUN 2016</v>
      </c>
      <c r="F7" s="248" t="str">
        <f>ABM7A!$F$5</f>
        <v>TAHUN 2017</v>
      </c>
      <c r="G7" s="192" t="str">
        <f>ABM7A!$G$5</f>
        <v>TAHUN 2018</v>
      </c>
      <c r="H7" s="249" t="str">
        <f>ABM7A!$H$5</f>
        <v>TAHUN 2019</v>
      </c>
    </row>
    <row r="8" spans="1:9" s="16" customFormat="1" x14ac:dyDescent="0.25">
      <c r="A8" s="63"/>
      <c r="B8" s="50" t="s">
        <v>14</v>
      </c>
      <c r="C8" s="64" t="s">
        <v>15</v>
      </c>
      <c r="D8" s="239"/>
      <c r="E8" s="239"/>
      <c r="F8" s="243"/>
      <c r="G8" s="218"/>
      <c r="H8" s="214"/>
    </row>
    <row r="9" spans="1:9" s="16" customFormat="1" ht="15" customHeight="1" x14ac:dyDescent="0.25">
      <c r="A9" s="65"/>
      <c r="B9" s="66" t="s">
        <v>10</v>
      </c>
      <c r="C9" s="67" t="s">
        <v>5</v>
      </c>
      <c r="D9" s="240"/>
      <c r="E9" s="240"/>
      <c r="F9" s="244"/>
      <c r="G9" s="179"/>
      <c r="H9" s="197"/>
    </row>
    <row r="10" spans="1:9" s="16" customFormat="1" x14ac:dyDescent="0.25">
      <c r="A10" s="68"/>
      <c r="B10" s="69" t="s">
        <v>21</v>
      </c>
      <c r="C10" s="70" t="s">
        <v>22</v>
      </c>
      <c r="D10" s="241"/>
      <c r="E10" s="241"/>
      <c r="F10" s="245"/>
      <c r="G10" s="180"/>
      <c r="H10" s="215"/>
    </row>
    <row r="11" spans="1:9" s="16" customFormat="1" x14ac:dyDescent="0.25">
      <c r="A11" s="71"/>
      <c r="B11" s="72" t="s">
        <v>49</v>
      </c>
      <c r="C11" s="73" t="s">
        <v>50</v>
      </c>
      <c r="D11" s="242"/>
      <c r="E11" s="242"/>
      <c r="F11" s="246"/>
      <c r="G11" s="201"/>
      <c r="H11" s="199"/>
    </row>
    <row r="12" spans="1:9" s="16" customFormat="1" x14ac:dyDescent="0.25">
      <c r="A12" s="71">
        <v>1</v>
      </c>
      <c r="B12" s="72" t="s">
        <v>51</v>
      </c>
      <c r="C12" s="74" t="s">
        <v>52</v>
      </c>
      <c r="D12" s="172"/>
      <c r="E12" s="172"/>
      <c r="F12" s="347"/>
      <c r="G12" s="181"/>
      <c r="H12" s="198"/>
    </row>
    <row r="13" spans="1:9" s="16" customFormat="1" x14ac:dyDescent="0.25">
      <c r="A13" s="71">
        <v>2</v>
      </c>
      <c r="B13" s="72" t="s">
        <v>53</v>
      </c>
      <c r="C13" s="74" t="s">
        <v>54</v>
      </c>
      <c r="D13" s="172"/>
      <c r="E13" s="172"/>
      <c r="F13" s="177"/>
      <c r="G13" s="181"/>
      <c r="H13" s="198"/>
    </row>
    <row r="14" spans="1:9" s="16" customFormat="1" x14ac:dyDescent="0.25">
      <c r="A14" s="71">
        <v>3</v>
      </c>
      <c r="B14" s="72" t="s">
        <v>55</v>
      </c>
      <c r="C14" s="74" t="s">
        <v>56</v>
      </c>
      <c r="D14" s="172"/>
      <c r="E14" s="172"/>
      <c r="F14" s="177"/>
      <c r="G14" s="181"/>
      <c r="H14" s="198"/>
    </row>
    <row r="15" spans="1:9" s="16" customFormat="1" x14ac:dyDescent="0.25">
      <c r="A15" s="71">
        <v>4</v>
      </c>
      <c r="B15" s="72" t="s">
        <v>57</v>
      </c>
      <c r="C15" s="74" t="s">
        <v>58</v>
      </c>
      <c r="D15" s="172"/>
      <c r="E15" s="172"/>
      <c r="F15" s="177"/>
      <c r="G15" s="181"/>
      <c r="H15" s="198"/>
    </row>
    <row r="16" spans="1:9" s="16" customFormat="1" x14ac:dyDescent="0.25">
      <c r="A16" s="71">
        <v>5</v>
      </c>
      <c r="B16" s="72" t="s">
        <v>59</v>
      </c>
      <c r="C16" s="76" t="s">
        <v>60</v>
      </c>
      <c r="D16" s="172"/>
      <c r="E16" s="172"/>
      <c r="F16" s="177"/>
      <c r="G16" s="181"/>
      <c r="H16" s="198"/>
    </row>
    <row r="17" spans="1:8" s="16" customFormat="1" x14ac:dyDescent="0.25">
      <c r="A17" s="71">
        <v>6</v>
      </c>
      <c r="B17" s="72" t="s">
        <v>61</v>
      </c>
      <c r="C17" s="77" t="s">
        <v>60</v>
      </c>
      <c r="D17" s="172"/>
      <c r="E17" s="172"/>
      <c r="F17" s="177"/>
      <c r="G17" s="181"/>
      <c r="H17" s="198"/>
    </row>
    <row r="18" spans="1:8" s="16" customFormat="1" x14ac:dyDescent="0.25">
      <c r="A18" s="71">
        <v>7</v>
      </c>
      <c r="B18" s="72" t="s">
        <v>62</v>
      </c>
      <c r="C18" s="74" t="s">
        <v>63</v>
      </c>
      <c r="D18" s="172"/>
      <c r="E18" s="172"/>
      <c r="F18" s="347"/>
      <c r="G18" s="181"/>
      <c r="H18" s="198"/>
    </row>
    <row r="19" spans="1:8" s="16" customFormat="1" x14ac:dyDescent="0.25">
      <c r="A19" s="71">
        <v>8</v>
      </c>
      <c r="B19" s="72" t="s">
        <v>64</v>
      </c>
      <c r="C19" s="74" t="s">
        <v>65</v>
      </c>
      <c r="D19" s="172"/>
      <c r="E19" s="172"/>
      <c r="F19" s="177"/>
      <c r="G19" s="181"/>
      <c r="H19" s="198"/>
    </row>
    <row r="20" spans="1:8" s="16" customFormat="1" x14ac:dyDescent="0.25">
      <c r="A20" s="78"/>
      <c r="B20" s="380" t="s">
        <v>506</v>
      </c>
      <c r="C20" s="380"/>
      <c r="D20" s="173">
        <f>SUM(D11:D19)</f>
        <v>0</v>
      </c>
      <c r="E20" s="173">
        <f t="shared" ref="E20:G20" si="0">SUM(E11:E19)</f>
        <v>0</v>
      </c>
      <c r="F20" s="173">
        <f t="shared" si="0"/>
        <v>0</v>
      </c>
      <c r="G20" s="173">
        <f t="shared" si="0"/>
        <v>0</v>
      </c>
      <c r="H20" s="173">
        <f>SUM(H11:H19)</f>
        <v>0</v>
      </c>
    </row>
    <row r="21" spans="1:8" s="13" customFormat="1" x14ac:dyDescent="0.25">
      <c r="A21" s="81"/>
      <c r="B21" s="82" t="s">
        <v>66</v>
      </c>
      <c r="C21" s="83" t="s">
        <v>67</v>
      </c>
      <c r="D21" s="170"/>
      <c r="E21" s="170"/>
      <c r="F21" s="175"/>
      <c r="G21" s="247"/>
      <c r="H21" s="193"/>
    </row>
    <row r="22" spans="1:8" s="42" customFormat="1" x14ac:dyDescent="0.25">
      <c r="A22" s="71">
        <v>9</v>
      </c>
      <c r="B22" s="72" t="s">
        <v>68</v>
      </c>
      <c r="C22" s="74" t="s">
        <v>69</v>
      </c>
      <c r="D22" s="172"/>
      <c r="E22" s="172"/>
      <c r="F22" s="177"/>
      <c r="G22" s="181"/>
      <c r="H22" s="181"/>
    </row>
    <row r="23" spans="1:8" s="42" customFormat="1" x14ac:dyDescent="0.25">
      <c r="A23" s="71">
        <v>10</v>
      </c>
      <c r="B23" s="72" t="s">
        <v>70</v>
      </c>
      <c r="C23" s="74" t="s">
        <v>71</v>
      </c>
      <c r="D23" s="172"/>
      <c r="E23" s="172"/>
      <c r="F23" s="177"/>
      <c r="G23" s="181"/>
      <c r="H23" s="181"/>
    </row>
    <row r="24" spans="1:8" s="42" customFormat="1" x14ac:dyDescent="0.25">
      <c r="A24" s="71">
        <v>11</v>
      </c>
      <c r="B24" s="72" t="s">
        <v>72</v>
      </c>
      <c r="C24" s="74" t="s">
        <v>73</v>
      </c>
      <c r="D24" s="172"/>
      <c r="E24" s="172"/>
      <c r="F24" s="177"/>
      <c r="G24" s="181"/>
      <c r="H24" s="181"/>
    </row>
    <row r="25" spans="1:8" s="13" customFormat="1" x14ac:dyDescent="0.25">
      <c r="A25" s="85"/>
      <c r="B25" s="380" t="s">
        <v>506</v>
      </c>
      <c r="C25" s="380"/>
      <c r="D25" s="173">
        <f>SUM(D22:D24)</f>
        <v>0</v>
      </c>
      <c r="E25" s="173">
        <f t="shared" ref="E25:H25" si="1">SUM(E22:E24)</f>
        <v>0</v>
      </c>
      <c r="F25" s="173">
        <f t="shared" si="1"/>
        <v>0</v>
      </c>
      <c r="G25" s="173">
        <f t="shared" si="1"/>
        <v>0</v>
      </c>
      <c r="H25" s="173">
        <f t="shared" si="1"/>
        <v>0</v>
      </c>
    </row>
    <row r="26" spans="1:8" s="16" customFormat="1" x14ac:dyDescent="0.25">
      <c r="A26" s="81"/>
      <c r="B26" s="82" t="s">
        <v>74</v>
      </c>
      <c r="C26" s="83" t="s">
        <v>75</v>
      </c>
      <c r="D26" s="170"/>
      <c r="E26" s="170">
        <f>SUM(G26:H26)</f>
        <v>0</v>
      </c>
      <c r="F26" s="238"/>
      <c r="G26" s="193"/>
      <c r="H26" s="193"/>
    </row>
    <row r="27" spans="1:8" s="16" customFormat="1" x14ac:dyDescent="0.25">
      <c r="A27" s="71">
        <v>12</v>
      </c>
      <c r="B27" s="72" t="s">
        <v>76</v>
      </c>
      <c r="C27" s="74" t="s">
        <v>77</v>
      </c>
      <c r="D27" s="172"/>
      <c r="E27" s="172"/>
      <c r="F27" s="347"/>
      <c r="G27" s="181"/>
      <c r="H27" s="181"/>
    </row>
    <row r="28" spans="1:8" s="13" customFormat="1" x14ac:dyDescent="0.25">
      <c r="A28" s="71">
        <v>13</v>
      </c>
      <c r="B28" s="72" t="s">
        <v>78</v>
      </c>
      <c r="C28" s="74" t="s">
        <v>79</v>
      </c>
      <c r="D28" s="172"/>
      <c r="E28" s="172"/>
      <c r="F28" s="347"/>
      <c r="G28" s="181"/>
      <c r="H28" s="181"/>
    </row>
    <row r="29" spans="1:8" s="16" customFormat="1" x14ac:dyDescent="0.25">
      <c r="A29" s="85"/>
      <c r="B29" s="380" t="s">
        <v>507</v>
      </c>
      <c r="C29" s="380"/>
      <c r="D29" s="173">
        <f>SUM(D27:D28)</f>
        <v>0</v>
      </c>
      <c r="E29" s="173">
        <f t="shared" ref="E29:G29" si="2">SUM(E27:E28)</f>
        <v>0</v>
      </c>
      <c r="F29" s="173">
        <f t="shared" si="2"/>
        <v>0</v>
      </c>
      <c r="G29" s="173">
        <f t="shared" si="2"/>
        <v>0</v>
      </c>
      <c r="H29" s="173">
        <f>SUM(H27:H28)</f>
        <v>0</v>
      </c>
    </row>
    <row r="30" spans="1:8" s="16" customFormat="1" x14ac:dyDescent="0.25">
      <c r="A30" s="81"/>
      <c r="B30" s="82" t="s">
        <v>80</v>
      </c>
      <c r="C30" s="83" t="s">
        <v>81</v>
      </c>
      <c r="D30" s="170"/>
      <c r="E30" s="170"/>
      <c r="F30" s="238"/>
      <c r="G30" s="193"/>
      <c r="H30" s="193"/>
    </row>
    <row r="31" spans="1:8" s="16" customFormat="1" x14ac:dyDescent="0.25">
      <c r="A31" s="71">
        <v>14</v>
      </c>
      <c r="B31" s="72" t="s">
        <v>82</v>
      </c>
      <c r="C31" s="86" t="s">
        <v>83</v>
      </c>
      <c r="D31" s="172"/>
      <c r="E31" s="172"/>
      <c r="F31" s="177"/>
      <c r="G31" s="181"/>
      <c r="H31" s="181"/>
    </row>
    <row r="32" spans="1:8" s="16" customFormat="1" x14ac:dyDescent="0.25">
      <c r="A32" s="85"/>
      <c r="B32" s="380" t="s">
        <v>508</v>
      </c>
      <c r="C32" s="380"/>
      <c r="D32" s="173">
        <f>SUM(D31)</f>
        <v>0</v>
      </c>
      <c r="E32" s="173">
        <f t="shared" ref="E32:H32" si="3">SUM(E31)</f>
        <v>0</v>
      </c>
      <c r="F32" s="80">
        <f t="shared" si="3"/>
        <v>0</v>
      </c>
      <c r="G32" s="173">
        <f t="shared" si="3"/>
        <v>0</v>
      </c>
      <c r="H32" s="173">
        <f t="shared" si="3"/>
        <v>0</v>
      </c>
    </row>
    <row r="33" spans="1:8" s="16" customFormat="1" x14ac:dyDescent="0.25">
      <c r="A33" s="81"/>
      <c r="B33" s="82" t="s">
        <v>84</v>
      </c>
      <c r="C33" s="67" t="s">
        <v>85</v>
      </c>
      <c r="D33" s="170"/>
      <c r="E33" s="170"/>
      <c r="F33" s="238"/>
      <c r="G33" s="179"/>
      <c r="H33" s="179"/>
    </row>
    <row r="34" spans="1:8" s="16" customFormat="1" x14ac:dyDescent="0.25">
      <c r="A34" s="71">
        <v>15</v>
      </c>
      <c r="B34" s="72" t="s">
        <v>86</v>
      </c>
      <c r="C34" s="74" t="s">
        <v>87</v>
      </c>
      <c r="D34" s="172"/>
      <c r="E34" s="172"/>
      <c r="F34" s="177"/>
      <c r="G34" s="181"/>
      <c r="H34" s="181"/>
    </row>
    <row r="35" spans="1:8" s="13" customFormat="1" x14ac:dyDescent="0.25">
      <c r="A35" s="71">
        <v>16</v>
      </c>
      <c r="B35" s="72" t="s">
        <v>88</v>
      </c>
      <c r="C35" s="74" t="s">
        <v>89</v>
      </c>
      <c r="D35" s="172"/>
      <c r="E35" s="172"/>
      <c r="F35" s="347"/>
      <c r="G35" s="181"/>
      <c r="H35" s="181"/>
    </row>
    <row r="36" spans="1:8" s="13" customFormat="1" x14ac:dyDescent="0.25">
      <c r="A36" s="71">
        <v>17</v>
      </c>
      <c r="B36" s="72" t="s">
        <v>90</v>
      </c>
      <c r="C36" s="74" t="s">
        <v>91</v>
      </c>
      <c r="D36" s="172"/>
      <c r="E36" s="172"/>
      <c r="F36" s="177"/>
      <c r="G36" s="181"/>
      <c r="H36" s="181"/>
    </row>
    <row r="37" spans="1:8" s="13" customFormat="1" x14ac:dyDescent="0.25">
      <c r="A37" s="71">
        <v>18</v>
      </c>
      <c r="B37" s="72" t="s">
        <v>92</v>
      </c>
      <c r="C37" s="74" t="s">
        <v>93</v>
      </c>
      <c r="D37" s="172"/>
      <c r="E37" s="172"/>
      <c r="F37" s="177"/>
      <c r="G37" s="181"/>
      <c r="H37" s="181"/>
    </row>
    <row r="38" spans="1:8" s="16" customFormat="1" x14ac:dyDescent="0.25">
      <c r="A38" s="71">
        <v>19</v>
      </c>
      <c r="B38" s="72" t="s">
        <v>94</v>
      </c>
      <c r="C38" s="74" t="s">
        <v>95</v>
      </c>
      <c r="D38" s="172"/>
      <c r="E38" s="172"/>
      <c r="F38" s="177"/>
      <c r="G38" s="181"/>
      <c r="H38" s="181"/>
    </row>
    <row r="39" spans="1:8" s="16" customFormat="1" ht="15" customHeight="1" x14ac:dyDescent="0.25">
      <c r="A39" s="85"/>
      <c r="B39" s="380" t="s">
        <v>509</v>
      </c>
      <c r="C39" s="380"/>
      <c r="D39" s="173">
        <f>SUM(D33:D38)</f>
        <v>0</v>
      </c>
      <c r="E39" s="173">
        <f t="shared" ref="E39:G39" si="4">SUM(E33:E38)</f>
        <v>0</v>
      </c>
      <c r="F39" s="80">
        <f t="shared" si="4"/>
        <v>0</v>
      </c>
      <c r="G39" s="173">
        <f t="shared" si="4"/>
        <v>0</v>
      </c>
      <c r="H39" s="173">
        <f>SUM(H33:H38)</f>
        <v>0</v>
      </c>
    </row>
    <row r="40" spans="1:8" s="5" customFormat="1" ht="14.25" customHeight="1" x14ac:dyDescent="0.25">
      <c r="A40" s="122"/>
      <c r="B40" s="276" t="s">
        <v>21</v>
      </c>
      <c r="C40" s="277" t="s">
        <v>96</v>
      </c>
      <c r="D40" s="123">
        <f>D20+D25+D29+D32+D39</f>
        <v>0</v>
      </c>
      <c r="E40" s="123">
        <f t="shared" ref="E40:G40" si="5">E20+E25+E29+E32+E39</f>
        <v>0</v>
      </c>
      <c r="F40" s="123">
        <f t="shared" si="5"/>
        <v>0</v>
      </c>
      <c r="G40" s="123">
        <f t="shared" si="5"/>
        <v>0</v>
      </c>
      <c r="H40" s="123">
        <f>H20+H25+H29+H32+H39</f>
        <v>0</v>
      </c>
    </row>
    <row r="41" spans="1:8" s="5" customFormat="1" ht="9" customHeight="1" x14ac:dyDescent="0.25">
      <c r="A41" s="25"/>
      <c r="B41" s="98"/>
      <c r="C41" s="99"/>
      <c r="D41" s="100"/>
      <c r="E41" s="100"/>
      <c r="F41" s="165"/>
      <c r="G41" s="100"/>
      <c r="H41" s="100"/>
    </row>
    <row r="42" spans="1:8" s="5" customFormat="1" ht="17.25" customHeight="1" x14ac:dyDescent="0.25">
      <c r="A42" s="377" t="s">
        <v>561</v>
      </c>
      <c r="B42" s="378"/>
      <c r="C42" s="378"/>
      <c r="D42" s="378"/>
      <c r="E42" s="378"/>
      <c r="F42" s="378"/>
      <c r="G42" s="378"/>
      <c r="H42" s="378"/>
    </row>
    <row r="43" spans="1:8" s="5" customFormat="1" ht="2.25" customHeight="1" thickBot="1" x14ac:dyDescent="0.3">
      <c r="A43" s="25"/>
      <c r="B43" s="26"/>
      <c r="C43" s="26"/>
      <c r="D43" s="27"/>
      <c r="E43" s="27"/>
      <c r="F43" s="165"/>
      <c r="G43" s="27"/>
      <c r="H43" s="27"/>
    </row>
    <row r="44" spans="1:8" s="16" customFormat="1" ht="21.75" customHeight="1" thickBot="1" x14ac:dyDescent="0.3">
      <c r="A44" s="363" t="str">
        <f>ABM7A!$A$4</f>
        <v>BIL</v>
      </c>
      <c r="B44" s="365" t="str">
        <f>ABM7A!$B$4</f>
        <v>KOD AKAUN 1SPEKS</v>
      </c>
      <c r="C44" s="367" t="str">
        <f>ABM7A!$C$4</f>
        <v>PERIHAL 1SPEKS</v>
      </c>
      <c r="D44" s="369" t="str">
        <f>ABM7A!$D$4</f>
        <v>TERIMAAN SEBENAR</v>
      </c>
      <c r="E44" s="370"/>
      <c r="F44" s="371"/>
      <c r="G44" s="372" t="str">
        <f>ABM7A!$G$4</f>
        <v>ANGGARAN</v>
      </c>
      <c r="H44" s="373"/>
    </row>
    <row r="45" spans="1:8" s="16" customFormat="1" ht="25.5" customHeight="1" thickBot="1" x14ac:dyDescent="0.3">
      <c r="A45" s="364"/>
      <c r="B45" s="366"/>
      <c r="C45" s="379"/>
      <c r="D45" s="208" t="str">
        <f>ABM7A!$D$5</f>
        <v>TAHUN 2015</v>
      </c>
      <c r="E45" s="208" t="str">
        <f>ABM7A!$E$5</f>
        <v>TAHUN 2016</v>
      </c>
      <c r="F45" s="204" t="str">
        <f>ABM7A!$F$5</f>
        <v>TAHUN 2017</v>
      </c>
      <c r="G45" s="188" t="str">
        <f>ABM7A!$G$5</f>
        <v>TAHUN 2018</v>
      </c>
      <c r="H45" s="188" t="str">
        <f>ABM7A!$H$5</f>
        <v>TAHUN 2019</v>
      </c>
    </row>
    <row r="46" spans="1:8" s="16" customFormat="1" x14ac:dyDescent="0.25">
      <c r="A46" s="101"/>
      <c r="B46" s="102" t="s">
        <v>23</v>
      </c>
      <c r="C46" s="278" t="s">
        <v>24</v>
      </c>
      <c r="D46" s="169"/>
      <c r="E46" s="232"/>
      <c r="F46" s="174"/>
      <c r="G46" s="186"/>
      <c r="H46" s="186"/>
    </row>
    <row r="47" spans="1:8" s="16" customFormat="1" x14ac:dyDescent="0.25">
      <c r="A47" s="92"/>
      <c r="B47" s="82" t="s">
        <v>97</v>
      </c>
      <c r="C47" s="83" t="s">
        <v>98</v>
      </c>
      <c r="D47" s="170"/>
      <c r="E47" s="202"/>
      <c r="F47" s="175"/>
      <c r="G47" s="193"/>
      <c r="H47" s="195"/>
    </row>
    <row r="48" spans="1:8" s="16" customFormat="1" x14ac:dyDescent="0.25">
      <c r="A48" s="71">
        <v>20</v>
      </c>
      <c r="B48" s="72" t="s">
        <v>99</v>
      </c>
      <c r="C48" s="74" t="s">
        <v>100</v>
      </c>
      <c r="D48" s="172"/>
      <c r="E48" s="200"/>
      <c r="F48" s="177"/>
      <c r="G48" s="181"/>
      <c r="H48" s="198"/>
    </row>
    <row r="49" spans="1:9" s="42" customFormat="1" x14ac:dyDescent="0.25">
      <c r="A49" s="85"/>
      <c r="B49" s="380" t="s">
        <v>510</v>
      </c>
      <c r="C49" s="380"/>
      <c r="D49" s="173">
        <f>SUM(D47:D48)</f>
        <v>0</v>
      </c>
      <c r="E49" s="203">
        <f t="shared" ref="E49:G49" si="6">SUM(E47:E48)</f>
        <v>0</v>
      </c>
      <c r="F49" s="80">
        <f t="shared" si="6"/>
        <v>0</v>
      </c>
      <c r="G49" s="173">
        <f t="shared" si="6"/>
        <v>0</v>
      </c>
      <c r="H49" s="203">
        <f>SUM(H47:H48)</f>
        <v>0</v>
      </c>
    </row>
    <row r="50" spans="1:9" s="16" customFormat="1" ht="18" customHeight="1" x14ac:dyDescent="0.25">
      <c r="A50" s="81"/>
      <c r="B50" s="82" t="s">
        <v>101</v>
      </c>
      <c r="C50" s="83" t="s">
        <v>102</v>
      </c>
      <c r="D50" s="170"/>
      <c r="E50" s="202"/>
      <c r="F50" s="175"/>
      <c r="G50" s="193"/>
      <c r="H50" s="195"/>
    </row>
    <row r="51" spans="1:9" s="13" customFormat="1" x14ac:dyDescent="0.25">
      <c r="A51" s="71">
        <v>21</v>
      </c>
      <c r="B51" s="72" t="s">
        <v>103</v>
      </c>
      <c r="C51" s="74" t="s">
        <v>104</v>
      </c>
      <c r="D51" s="172"/>
      <c r="E51" s="200"/>
      <c r="F51" s="177"/>
      <c r="G51" s="181"/>
      <c r="H51" s="198"/>
    </row>
    <row r="52" spans="1:9" s="16" customFormat="1" x14ac:dyDescent="0.25">
      <c r="A52" s="71">
        <v>22</v>
      </c>
      <c r="B52" s="72" t="s">
        <v>105</v>
      </c>
      <c r="C52" s="74" t="s">
        <v>106</v>
      </c>
      <c r="D52" s="172"/>
      <c r="E52" s="200"/>
      <c r="F52" s="177"/>
      <c r="G52" s="181"/>
      <c r="H52" s="198"/>
    </row>
    <row r="53" spans="1:9" s="16" customFormat="1" x14ac:dyDescent="0.25">
      <c r="A53" s="71">
        <v>23</v>
      </c>
      <c r="B53" s="72" t="s">
        <v>107</v>
      </c>
      <c r="C53" s="77" t="s">
        <v>108</v>
      </c>
      <c r="D53" s="172"/>
      <c r="E53" s="200"/>
      <c r="F53" s="177"/>
      <c r="G53" s="181"/>
      <c r="H53" s="198"/>
    </row>
    <row r="54" spans="1:9" s="13" customFormat="1" x14ac:dyDescent="0.25">
      <c r="A54" s="71">
        <v>24</v>
      </c>
      <c r="B54" s="72" t="s">
        <v>109</v>
      </c>
      <c r="C54" s="74" t="s">
        <v>110</v>
      </c>
      <c r="D54" s="172"/>
      <c r="E54" s="200"/>
      <c r="F54" s="177"/>
      <c r="G54" s="181"/>
      <c r="H54" s="198"/>
    </row>
    <row r="55" spans="1:9" s="13" customFormat="1" x14ac:dyDescent="0.25">
      <c r="A55" s="85"/>
      <c r="B55" s="380" t="s">
        <v>510</v>
      </c>
      <c r="C55" s="380"/>
      <c r="D55" s="173">
        <f>SUM(D51:D54)</f>
        <v>0</v>
      </c>
      <c r="E55" s="203">
        <f t="shared" ref="E55:G55" si="7">SUM(E51:E54)</f>
        <v>0</v>
      </c>
      <c r="F55" s="80">
        <f t="shared" si="7"/>
        <v>0</v>
      </c>
      <c r="G55" s="173">
        <f t="shared" si="7"/>
        <v>0</v>
      </c>
      <c r="H55" s="203">
        <f>SUM(H51:H54)</f>
        <v>0</v>
      </c>
    </row>
    <row r="56" spans="1:9" s="13" customFormat="1" x14ac:dyDescent="0.25">
      <c r="A56" s="81"/>
      <c r="B56" s="82" t="s">
        <v>111</v>
      </c>
      <c r="C56" s="83" t="s">
        <v>112</v>
      </c>
      <c r="D56" s="170"/>
      <c r="E56" s="202"/>
      <c r="F56" s="175"/>
      <c r="G56" s="193"/>
      <c r="H56" s="195"/>
    </row>
    <row r="57" spans="1:9" s="13" customFormat="1" x14ac:dyDescent="0.25">
      <c r="A57" s="71">
        <v>25</v>
      </c>
      <c r="B57" s="72" t="s">
        <v>113</v>
      </c>
      <c r="C57" s="74" t="s">
        <v>114</v>
      </c>
      <c r="D57" s="172"/>
      <c r="E57" s="200"/>
      <c r="F57" s="177"/>
      <c r="G57" s="181"/>
      <c r="H57" s="198"/>
    </row>
    <row r="58" spans="1:9" s="13" customFormat="1" ht="13.5" customHeight="1" x14ac:dyDescent="0.25">
      <c r="A58" s="43"/>
      <c r="B58" s="387"/>
      <c r="C58" s="388"/>
      <c r="D58" s="172"/>
      <c r="E58" s="200"/>
      <c r="F58" s="177"/>
      <c r="G58" s="172"/>
      <c r="H58" s="172"/>
    </row>
    <row r="59" spans="1:9" s="5" customFormat="1" x14ac:dyDescent="0.25">
      <c r="A59" s="122"/>
      <c r="B59" s="276" t="s">
        <v>23</v>
      </c>
      <c r="C59" s="277" t="s">
        <v>115</v>
      </c>
      <c r="D59" s="187">
        <f>D55+D58+D49</f>
        <v>0</v>
      </c>
      <c r="E59" s="237">
        <f t="shared" ref="E59:G59" si="8">E55+E58+E49</f>
        <v>0</v>
      </c>
      <c r="F59" s="124">
        <f t="shared" si="8"/>
        <v>0</v>
      </c>
      <c r="G59" s="187">
        <f t="shared" si="8"/>
        <v>0</v>
      </c>
      <c r="H59" s="187">
        <f>H55+H58+H49</f>
        <v>0</v>
      </c>
      <c r="I59" s="236"/>
    </row>
    <row r="60" spans="1:9" s="5" customFormat="1" ht="3.75" customHeight="1" x14ac:dyDescent="0.25">
      <c r="A60" s="25"/>
      <c r="B60" s="98"/>
      <c r="C60" s="99"/>
      <c r="D60" s="100"/>
      <c r="E60" s="100"/>
      <c r="F60" s="100"/>
      <c r="G60" s="100"/>
      <c r="H60" s="100"/>
    </row>
    <row r="61" spans="1:9" s="16" customFormat="1" x14ac:dyDescent="0.25">
      <c r="A61" s="94"/>
      <c r="B61" s="95" t="s">
        <v>10</v>
      </c>
      <c r="C61" s="233" t="s">
        <v>25</v>
      </c>
      <c r="D61" s="235">
        <f>D40+D59</f>
        <v>0</v>
      </c>
      <c r="E61" s="206">
        <f t="shared" ref="E61:G61" si="9">E40+E59</f>
        <v>0</v>
      </c>
      <c r="F61" s="225">
        <f t="shared" si="9"/>
        <v>0</v>
      </c>
      <c r="G61" s="235">
        <f t="shared" si="9"/>
        <v>0</v>
      </c>
      <c r="H61" s="235">
        <f>H40+H59</f>
        <v>0</v>
      </c>
      <c r="I61" s="223"/>
    </row>
    <row r="62" spans="1:9" s="16" customFormat="1" x14ac:dyDescent="0.25">
      <c r="A62" s="97"/>
      <c r="B62" s="98"/>
      <c r="C62" s="99"/>
      <c r="D62" s="100"/>
      <c r="E62" s="100"/>
      <c r="F62" s="292"/>
      <c r="G62" s="100"/>
      <c r="H62" s="100"/>
    </row>
    <row r="63" spans="1:9" s="16" customFormat="1" x14ac:dyDescent="0.25">
      <c r="A63" s="101"/>
      <c r="B63" s="102" t="s">
        <v>11</v>
      </c>
      <c r="C63" s="103" t="s">
        <v>6</v>
      </c>
      <c r="D63" s="169"/>
      <c r="E63" s="169"/>
      <c r="F63" s="291"/>
      <c r="G63" s="232"/>
      <c r="H63" s="169"/>
    </row>
    <row r="64" spans="1:9" s="42" customFormat="1" x14ac:dyDescent="0.25">
      <c r="A64" s="65"/>
      <c r="B64" s="104" t="s">
        <v>26</v>
      </c>
      <c r="C64" s="67" t="s">
        <v>27</v>
      </c>
      <c r="D64" s="170"/>
      <c r="E64" s="170"/>
      <c r="F64" s="216"/>
      <c r="G64" s="202"/>
      <c r="H64" s="170"/>
    </row>
    <row r="65" spans="1:8" s="42" customFormat="1" x14ac:dyDescent="0.25">
      <c r="A65" s="68"/>
      <c r="B65" s="105" t="s">
        <v>116</v>
      </c>
      <c r="C65" s="106" t="s">
        <v>117</v>
      </c>
      <c r="D65" s="171"/>
      <c r="E65" s="171"/>
      <c r="F65" s="217"/>
      <c r="G65" s="219"/>
      <c r="H65" s="171"/>
    </row>
    <row r="66" spans="1:8" s="42" customFormat="1" x14ac:dyDescent="0.25">
      <c r="A66" s="71">
        <v>26</v>
      </c>
      <c r="B66" s="72" t="s">
        <v>118</v>
      </c>
      <c r="C66" s="74" t="s">
        <v>119</v>
      </c>
      <c r="D66" s="172"/>
      <c r="E66" s="172"/>
      <c r="F66" s="348"/>
      <c r="G66" s="198"/>
      <c r="H66" s="181"/>
    </row>
    <row r="67" spans="1:8" s="42" customFormat="1" x14ac:dyDescent="0.25">
      <c r="A67" s="71">
        <v>27</v>
      </c>
      <c r="B67" s="72" t="s">
        <v>120</v>
      </c>
      <c r="C67" s="74" t="s">
        <v>121</v>
      </c>
      <c r="D67" s="172"/>
      <c r="E67" s="172"/>
      <c r="F67" s="230"/>
      <c r="G67" s="198"/>
      <c r="H67" s="181"/>
    </row>
    <row r="68" spans="1:8" s="42" customFormat="1" x14ac:dyDescent="0.25">
      <c r="A68" s="71">
        <v>28</v>
      </c>
      <c r="B68" s="72" t="s">
        <v>122</v>
      </c>
      <c r="C68" s="77" t="s">
        <v>123</v>
      </c>
      <c r="D68" s="172"/>
      <c r="E68" s="172"/>
      <c r="F68" s="177"/>
      <c r="G68" s="181"/>
      <c r="H68" s="181"/>
    </row>
    <row r="69" spans="1:8" s="42" customFormat="1" x14ac:dyDescent="0.25">
      <c r="A69" s="71">
        <v>29</v>
      </c>
      <c r="B69" s="72" t="s">
        <v>124</v>
      </c>
      <c r="C69" s="107" t="s">
        <v>125</v>
      </c>
      <c r="D69" s="172"/>
      <c r="E69" s="172"/>
      <c r="F69" s="177"/>
      <c r="G69" s="181"/>
      <c r="H69" s="181"/>
    </row>
    <row r="70" spans="1:8" s="42" customFormat="1" x14ac:dyDescent="0.25">
      <c r="A70" s="71">
        <v>30</v>
      </c>
      <c r="B70" s="72" t="s">
        <v>126</v>
      </c>
      <c r="C70" s="107" t="s">
        <v>127</v>
      </c>
      <c r="D70" s="172"/>
      <c r="E70" s="172"/>
      <c r="F70" s="177"/>
      <c r="G70" s="181"/>
      <c r="H70" s="181"/>
    </row>
    <row r="71" spans="1:8" s="42" customFormat="1" x14ac:dyDescent="0.25">
      <c r="A71" s="71">
        <v>31</v>
      </c>
      <c r="B71" s="72" t="s">
        <v>128</v>
      </c>
      <c r="C71" s="77" t="s">
        <v>129</v>
      </c>
      <c r="D71" s="172"/>
      <c r="E71" s="172"/>
      <c r="F71" s="177"/>
      <c r="G71" s="181"/>
      <c r="H71" s="181"/>
    </row>
    <row r="72" spans="1:8" s="42" customFormat="1" x14ac:dyDescent="0.25">
      <c r="A72" s="71">
        <v>32</v>
      </c>
      <c r="B72" s="72" t="s">
        <v>130</v>
      </c>
      <c r="C72" s="107" t="s">
        <v>131</v>
      </c>
      <c r="D72" s="172"/>
      <c r="E72" s="172"/>
      <c r="F72" s="177"/>
      <c r="G72" s="181"/>
      <c r="H72" s="181"/>
    </row>
    <row r="73" spans="1:8" s="42" customFormat="1" x14ac:dyDescent="0.25">
      <c r="A73" s="71">
        <v>33</v>
      </c>
      <c r="B73" s="108" t="s">
        <v>132</v>
      </c>
      <c r="C73" s="77" t="s">
        <v>133</v>
      </c>
      <c r="D73" s="172"/>
      <c r="E73" s="172"/>
      <c r="F73" s="177"/>
      <c r="G73" s="181"/>
      <c r="H73" s="181"/>
    </row>
    <row r="74" spans="1:8" s="42" customFormat="1" x14ac:dyDescent="0.25">
      <c r="A74" s="71">
        <v>34</v>
      </c>
      <c r="B74" s="108" t="s">
        <v>134</v>
      </c>
      <c r="C74" s="109" t="s">
        <v>135</v>
      </c>
      <c r="D74" s="172"/>
      <c r="E74" s="172"/>
      <c r="F74" s="177"/>
      <c r="G74" s="181"/>
      <c r="H74" s="181"/>
    </row>
    <row r="75" spans="1:8" s="13" customFormat="1" x14ac:dyDescent="0.25">
      <c r="A75" s="71">
        <v>35</v>
      </c>
      <c r="B75" s="108" t="s">
        <v>136</v>
      </c>
      <c r="C75" s="109" t="s">
        <v>137</v>
      </c>
      <c r="D75" s="172"/>
      <c r="E75" s="172"/>
      <c r="F75" s="177"/>
      <c r="G75" s="181"/>
      <c r="H75" s="181"/>
    </row>
    <row r="76" spans="1:8" s="42" customFormat="1" x14ac:dyDescent="0.25">
      <c r="A76" s="71">
        <v>36</v>
      </c>
      <c r="B76" s="108" t="s">
        <v>138</v>
      </c>
      <c r="C76" s="109" t="s">
        <v>139</v>
      </c>
      <c r="D76" s="172"/>
      <c r="E76" s="172"/>
      <c r="F76" s="177"/>
      <c r="G76" s="181"/>
      <c r="H76" s="181"/>
    </row>
    <row r="77" spans="1:8" s="42" customFormat="1" x14ac:dyDescent="0.25">
      <c r="A77" s="71">
        <v>37</v>
      </c>
      <c r="B77" s="72" t="s">
        <v>140</v>
      </c>
      <c r="C77" s="107" t="s">
        <v>141</v>
      </c>
      <c r="D77" s="172"/>
      <c r="E77" s="172"/>
      <c r="F77" s="177"/>
      <c r="G77" s="181"/>
      <c r="H77" s="181"/>
    </row>
    <row r="78" spans="1:8" s="42" customFormat="1" x14ac:dyDescent="0.25">
      <c r="A78" s="71">
        <v>38</v>
      </c>
      <c r="B78" s="72" t="s">
        <v>142</v>
      </c>
      <c r="C78" s="74" t="s">
        <v>143</v>
      </c>
      <c r="D78" s="172"/>
      <c r="E78" s="172"/>
      <c r="F78" s="177"/>
      <c r="G78" s="181"/>
      <c r="H78" s="181"/>
    </row>
    <row r="79" spans="1:8" s="42" customFormat="1" x14ac:dyDescent="0.25">
      <c r="A79" s="85"/>
      <c r="B79" s="380" t="s">
        <v>511</v>
      </c>
      <c r="C79" s="380"/>
      <c r="D79" s="173">
        <f t="shared" ref="D79:G79" si="10">SUM(D65:D78)</f>
        <v>0</v>
      </c>
      <c r="E79" s="173">
        <f t="shared" si="10"/>
        <v>0</v>
      </c>
      <c r="F79" s="203">
        <f t="shared" si="10"/>
        <v>0</v>
      </c>
      <c r="G79" s="173">
        <f t="shared" si="10"/>
        <v>0</v>
      </c>
      <c r="H79" s="173">
        <f>SUM(H65:H78)</f>
        <v>0</v>
      </c>
    </row>
    <row r="80" spans="1:8" s="42" customFormat="1" x14ac:dyDescent="0.25">
      <c r="A80" s="81"/>
      <c r="B80" s="82" t="s">
        <v>144</v>
      </c>
      <c r="C80" s="110" t="s">
        <v>145</v>
      </c>
      <c r="D80" s="170"/>
      <c r="E80" s="170"/>
      <c r="F80" s="216"/>
      <c r="G80" s="170"/>
      <c r="H80" s="170"/>
    </row>
    <row r="81" spans="1:8" s="5" customFormat="1" x14ac:dyDescent="0.25">
      <c r="A81" s="71">
        <v>39</v>
      </c>
      <c r="B81" s="72" t="s">
        <v>146</v>
      </c>
      <c r="C81" s="77" t="s">
        <v>147</v>
      </c>
      <c r="D81" s="172"/>
      <c r="E81" s="172"/>
      <c r="F81" s="230"/>
      <c r="G81" s="228"/>
      <c r="H81" s="228"/>
    </row>
    <row r="82" spans="1:8" s="5" customFormat="1" x14ac:dyDescent="0.25">
      <c r="A82" s="71">
        <v>40</v>
      </c>
      <c r="B82" s="72" t="s">
        <v>148</v>
      </c>
      <c r="C82" s="77" t="s">
        <v>149</v>
      </c>
      <c r="D82" s="172"/>
      <c r="E82" s="172"/>
      <c r="F82" s="230"/>
      <c r="G82" s="228"/>
      <c r="H82" s="228"/>
    </row>
    <row r="83" spans="1:8" s="42" customFormat="1" x14ac:dyDescent="0.25">
      <c r="A83" s="71">
        <v>41</v>
      </c>
      <c r="B83" s="72" t="s">
        <v>150</v>
      </c>
      <c r="C83" s="77" t="s">
        <v>151</v>
      </c>
      <c r="D83" s="172"/>
      <c r="E83" s="200"/>
      <c r="F83" s="177"/>
      <c r="G83" s="228"/>
      <c r="H83" s="231"/>
    </row>
    <row r="84" spans="1:8" s="42" customFormat="1" x14ac:dyDescent="0.25">
      <c r="A84" s="71">
        <v>42</v>
      </c>
      <c r="B84" s="72" t="s">
        <v>152</v>
      </c>
      <c r="C84" s="77" t="s">
        <v>153</v>
      </c>
      <c r="D84" s="172"/>
      <c r="E84" s="172"/>
      <c r="F84" s="177"/>
      <c r="G84" s="228"/>
      <c r="H84" s="228"/>
    </row>
    <row r="85" spans="1:8" s="42" customFormat="1" x14ac:dyDescent="0.25">
      <c r="A85" s="71">
        <v>43</v>
      </c>
      <c r="B85" s="72" t="s">
        <v>154</v>
      </c>
      <c r="C85" s="74" t="s">
        <v>155</v>
      </c>
      <c r="D85" s="172"/>
      <c r="E85" s="172"/>
      <c r="F85" s="177"/>
      <c r="G85" s="228"/>
      <c r="H85" s="228"/>
    </row>
    <row r="86" spans="1:8" s="42" customFormat="1" ht="6.75" customHeight="1" x14ac:dyDescent="0.25">
      <c r="A86" s="275"/>
      <c r="B86" s="293"/>
      <c r="C86" s="294"/>
      <c r="D86" s="91"/>
      <c r="E86" s="91"/>
      <c r="F86" s="292"/>
      <c r="G86" s="295"/>
      <c r="H86" s="295"/>
    </row>
    <row r="87" spans="1:8" s="5" customFormat="1" ht="20.25" customHeight="1" x14ac:dyDescent="0.25">
      <c r="A87" s="377" t="s">
        <v>557</v>
      </c>
      <c r="B87" s="378"/>
      <c r="C87" s="378"/>
      <c r="D87" s="378"/>
      <c r="E87" s="378"/>
      <c r="F87" s="378"/>
      <c r="G87" s="378"/>
      <c r="H87" s="378"/>
    </row>
    <row r="88" spans="1:8" s="5" customFormat="1" ht="6" customHeight="1" thickBot="1" x14ac:dyDescent="0.3">
      <c r="A88" s="25"/>
      <c r="B88" s="26"/>
      <c r="C88" s="26"/>
      <c r="D88" s="27"/>
      <c r="E88" s="27"/>
      <c r="F88" s="165"/>
      <c r="G88" s="27"/>
      <c r="H88" s="27"/>
    </row>
    <row r="89" spans="1:8" s="42" customFormat="1" ht="19.5" customHeight="1" thickBot="1" x14ac:dyDescent="0.3">
      <c r="A89" s="363" t="str">
        <f>ABM7A!$A$4</f>
        <v>BIL</v>
      </c>
      <c r="B89" s="365" t="str">
        <f>ABM7A!$B$4</f>
        <v>KOD AKAUN 1SPEKS</v>
      </c>
      <c r="C89" s="367" t="str">
        <f>ABM7A!$C$4</f>
        <v>PERIHAL 1SPEKS</v>
      </c>
      <c r="D89" s="369" t="str">
        <f>ABM7A!$D$4</f>
        <v>TERIMAAN SEBENAR</v>
      </c>
      <c r="E89" s="370"/>
      <c r="F89" s="371"/>
      <c r="G89" s="372" t="str">
        <f>ABM7A!$G$4</f>
        <v>ANGGARAN</v>
      </c>
      <c r="H89" s="373"/>
    </row>
    <row r="90" spans="1:8" s="13" customFormat="1" ht="24" customHeight="1" thickBot="1" x14ac:dyDescent="0.3">
      <c r="A90" s="364"/>
      <c r="B90" s="366"/>
      <c r="C90" s="379"/>
      <c r="D90" s="208" t="str">
        <f>ABM7A!$D$5</f>
        <v>TAHUN 2015</v>
      </c>
      <c r="E90" s="229" t="str">
        <f>ABM7A!$E$5</f>
        <v>TAHUN 2016</v>
      </c>
      <c r="F90" s="189" t="str">
        <f>ABM7A!$F$5</f>
        <v>TAHUN 2017</v>
      </c>
      <c r="G90" s="188" t="str">
        <f>ABM7A!$G$5</f>
        <v>TAHUN 2018</v>
      </c>
      <c r="H90" s="188" t="str">
        <f>ABM7A!$H$5</f>
        <v>TAHUN 2019</v>
      </c>
    </row>
    <row r="91" spans="1:8" s="42" customFormat="1" x14ac:dyDescent="0.25">
      <c r="A91" s="71">
        <v>44</v>
      </c>
      <c r="B91" s="72" t="s">
        <v>156</v>
      </c>
      <c r="C91" s="77" t="s">
        <v>157</v>
      </c>
      <c r="D91" s="172"/>
      <c r="E91" s="172"/>
      <c r="F91" s="177"/>
      <c r="G91" s="228"/>
      <c r="H91" s="228"/>
    </row>
    <row r="92" spans="1:8" s="42" customFormat="1" x14ac:dyDescent="0.25">
      <c r="A92" s="71">
        <v>45</v>
      </c>
      <c r="B92" s="72" t="s">
        <v>158</v>
      </c>
      <c r="C92" s="74" t="s">
        <v>159</v>
      </c>
      <c r="D92" s="172"/>
      <c r="E92" s="172"/>
      <c r="F92" s="177"/>
      <c r="G92" s="228"/>
      <c r="H92" s="228"/>
    </row>
    <row r="93" spans="1:8" s="42" customFormat="1" x14ac:dyDescent="0.25">
      <c r="A93" s="71">
        <v>46</v>
      </c>
      <c r="B93" s="72" t="s">
        <v>160</v>
      </c>
      <c r="C93" s="74" t="s">
        <v>161</v>
      </c>
      <c r="D93" s="172"/>
      <c r="E93" s="172"/>
      <c r="F93" s="177"/>
      <c r="G93" s="228"/>
      <c r="H93" s="228"/>
    </row>
    <row r="94" spans="1:8" s="42" customFormat="1" x14ac:dyDescent="0.25">
      <c r="A94" s="71">
        <v>47</v>
      </c>
      <c r="B94" s="72" t="s">
        <v>162</v>
      </c>
      <c r="C94" s="77" t="s">
        <v>163</v>
      </c>
      <c r="D94" s="172"/>
      <c r="E94" s="172"/>
      <c r="F94" s="177"/>
      <c r="G94" s="228"/>
      <c r="H94" s="228"/>
    </row>
    <row r="95" spans="1:8" s="5" customFormat="1" x14ac:dyDescent="0.25">
      <c r="A95" s="71">
        <v>48</v>
      </c>
      <c r="B95" s="72" t="s">
        <v>164</v>
      </c>
      <c r="C95" s="77" t="s">
        <v>165</v>
      </c>
      <c r="D95" s="172"/>
      <c r="E95" s="172"/>
      <c r="F95" s="177"/>
      <c r="G95" s="228"/>
      <c r="H95" s="228"/>
    </row>
    <row r="96" spans="1:8" s="5" customFormat="1" x14ac:dyDescent="0.25">
      <c r="A96" s="71">
        <v>49</v>
      </c>
      <c r="B96" s="72" t="s">
        <v>166</v>
      </c>
      <c r="C96" s="77" t="s">
        <v>167</v>
      </c>
      <c r="D96" s="172"/>
      <c r="E96" s="172"/>
      <c r="F96" s="177"/>
      <c r="G96" s="228"/>
      <c r="H96" s="228"/>
    </row>
    <row r="97" spans="1:8" s="42" customFormat="1" x14ac:dyDescent="0.25">
      <c r="A97" s="71">
        <v>50</v>
      </c>
      <c r="B97" s="72" t="s">
        <v>168</v>
      </c>
      <c r="C97" s="74" t="s">
        <v>169</v>
      </c>
      <c r="D97" s="172"/>
      <c r="E97" s="172"/>
      <c r="F97" s="177"/>
      <c r="G97" s="228"/>
      <c r="H97" s="228"/>
    </row>
    <row r="98" spans="1:8" s="42" customFormat="1" ht="25.5" x14ac:dyDescent="0.25">
      <c r="A98" s="71">
        <v>51</v>
      </c>
      <c r="B98" s="72" t="s">
        <v>170</v>
      </c>
      <c r="C98" s="77" t="s">
        <v>171</v>
      </c>
      <c r="D98" s="172"/>
      <c r="E98" s="172"/>
      <c r="F98" s="347"/>
      <c r="G98" s="228"/>
      <c r="H98" s="228"/>
    </row>
    <row r="99" spans="1:8" s="42" customFormat="1" x14ac:dyDescent="0.25">
      <c r="A99" s="71">
        <v>52</v>
      </c>
      <c r="B99" s="72" t="s">
        <v>172</v>
      </c>
      <c r="C99" s="77" t="s">
        <v>173</v>
      </c>
      <c r="D99" s="172"/>
      <c r="E99" s="172"/>
      <c r="F99" s="177"/>
      <c r="G99" s="228"/>
      <c r="H99" s="228"/>
    </row>
    <row r="100" spans="1:8" s="42" customFormat="1" x14ac:dyDescent="0.25">
      <c r="A100" s="71">
        <v>53</v>
      </c>
      <c r="B100" s="72" t="s">
        <v>174</v>
      </c>
      <c r="C100" s="74" t="s">
        <v>175</v>
      </c>
      <c r="D100" s="172"/>
      <c r="E100" s="172"/>
      <c r="F100" s="177"/>
      <c r="G100" s="228"/>
      <c r="H100" s="228"/>
    </row>
    <row r="101" spans="1:8" s="42" customFormat="1" x14ac:dyDescent="0.25">
      <c r="A101" s="71">
        <v>54</v>
      </c>
      <c r="B101" s="72" t="s">
        <v>176</v>
      </c>
      <c r="C101" s="77" t="s">
        <v>177</v>
      </c>
      <c r="D101" s="172"/>
      <c r="E101" s="172"/>
      <c r="F101" s="177"/>
      <c r="G101" s="228"/>
      <c r="H101" s="228"/>
    </row>
    <row r="102" spans="1:8" s="42" customFormat="1" x14ac:dyDescent="0.25">
      <c r="A102" s="71">
        <v>55</v>
      </c>
      <c r="B102" s="72" t="s">
        <v>178</v>
      </c>
      <c r="C102" s="77" t="s">
        <v>179</v>
      </c>
      <c r="D102" s="172"/>
      <c r="E102" s="172"/>
      <c r="F102" s="177"/>
      <c r="G102" s="228"/>
      <c r="H102" s="228"/>
    </row>
    <row r="103" spans="1:8" s="42" customFormat="1" x14ac:dyDescent="0.25">
      <c r="A103" s="71">
        <v>56</v>
      </c>
      <c r="B103" s="72" t="s">
        <v>180</v>
      </c>
      <c r="C103" s="77" t="s">
        <v>181</v>
      </c>
      <c r="D103" s="172"/>
      <c r="E103" s="172"/>
      <c r="F103" s="177"/>
      <c r="G103" s="228"/>
      <c r="H103" s="228"/>
    </row>
    <row r="104" spans="1:8" s="42" customFormat="1" x14ac:dyDescent="0.25">
      <c r="A104" s="71">
        <v>57</v>
      </c>
      <c r="B104" s="72" t="s">
        <v>182</v>
      </c>
      <c r="C104" s="77" t="s">
        <v>183</v>
      </c>
      <c r="D104" s="172"/>
      <c r="E104" s="172"/>
      <c r="F104" s="177"/>
      <c r="G104" s="228"/>
      <c r="H104" s="228"/>
    </row>
    <row r="105" spans="1:8" s="42" customFormat="1" ht="12.75" customHeight="1" x14ac:dyDescent="0.25">
      <c r="A105" s="71">
        <v>58</v>
      </c>
      <c r="B105" s="72" t="s">
        <v>184</v>
      </c>
      <c r="C105" s="77" t="s">
        <v>185</v>
      </c>
      <c r="D105" s="172"/>
      <c r="E105" s="172"/>
      <c r="F105" s="177"/>
      <c r="G105" s="228"/>
      <c r="H105" s="228"/>
    </row>
    <row r="106" spans="1:8" s="42" customFormat="1" x14ac:dyDescent="0.25">
      <c r="A106" s="71">
        <v>59</v>
      </c>
      <c r="B106" s="72" t="s">
        <v>186</v>
      </c>
      <c r="C106" s="77" t="s">
        <v>187</v>
      </c>
      <c r="D106" s="172"/>
      <c r="E106" s="172"/>
      <c r="F106" s="177"/>
      <c r="G106" s="228"/>
      <c r="H106" s="228"/>
    </row>
    <row r="107" spans="1:8" s="42" customFormat="1" x14ac:dyDescent="0.2">
      <c r="A107" s="71">
        <v>60</v>
      </c>
      <c r="B107" s="72" t="s">
        <v>188</v>
      </c>
      <c r="C107" s="111" t="s">
        <v>189</v>
      </c>
      <c r="D107" s="172"/>
      <c r="E107" s="172"/>
      <c r="F107" s="177"/>
      <c r="G107" s="228"/>
      <c r="H107" s="228"/>
    </row>
    <row r="108" spans="1:8" s="42" customFormat="1" x14ac:dyDescent="0.2">
      <c r="A108" s="71">
        <v>61</v>
      </c>
      <c r="B108" s="72" t="s">
        <v>190</v>
      </c>
      <c r="C108" s="112" t="s">
        <v>191</v>
      </c>
      <c r="D108" s="172"/>
      <c r="E108" s="172"/>
      <c r="F108" s="177"/>
      <c r="G108" s="228"/>
      <c r="H108" s="228"/>
    </row>
    <row r="109" spans="1:8" s="42" customFormat="1" x14ac:dyDescent="0.25">
      <c r="A109" s="71">
        <v>62</v>
      </c>
      <c r="B109" s="72" t="s">
        <v>192</v>
      </c>
      <c r="C109" s="77" t="s">
        <v>193</v>
      </c>
      <c r="D109" s="172"/>
      <c r="E109" s="172"/>
      <c r="F109" s="177"/>
      <c r="G109" s="228"/>
      <c r="H109" s="228"/>
    </row>
    <row r="110" spans="1:8" s="42" customFormat="1" x14ac:dyDescent="0.25">
      <c r="A110" s="71">
        <v>63</v>
      </c>
      <c r="B110" s="72" t="s">
        <v>194</v>
      </c>
      <c r="C110" s="77" t="s">
        <v>195</v>
      </c>
      <c r="D110" s="172"/>
      <c r="E110" s="172"/>
      <c r="F110" s="177"/>
      <c r="G110" s="228"/>
      <c r="H110" s="228"/>
    </row>
    <row r="111" spans="1:8" s="42" customFormat="1" x14ac:dyDescent="0.25">
      <c r="A111" s="71">
        <v>64</v>
      </c>
      <c r="B111" s="72" t="s">
        <v>196</v>
      </c>
      <c r="C111" s="77" t="s">
        <v>197</v>
      </c>
      <c r="D111" s="172"/>
      <c r="E111" s="172"/>
      <c r="F111" s="177"/>
      <c r="G111" s="228"/>
      <c r="H111" s="228"/>
    </row>
    <row r="112" spans="1:8" s="42" customFormat="1" x14ac:dyDescent="0.25">
      <c r="A112" s="71">
        <v>65</v>
      </c>
      <c r="B112" s="72" t="s">
        <v>198</v>
      </c>
      <c r="C112" s="77" t="s">
        <v>199</v>
      </c>
      <c r="D112" s="172"/>
      <c r="E112" s="172"/>
      <c r="F112" s="177"/>
      <c r="G112" s="228"/>
      <c r="H112" s="228"/>
    </row>
    <row r="113" spans="1:8" s="13" customFormat="1" x14ac:dyDescent="0.25">
      <c r="A113" s="71">
        <v>66</v>
      </c>
      <c r="B113" s="72" t="s">
        <v>200</v>
      </c>
      <c r="C113" s="77" t="s">
        <v>201</v>
      </c>
      <c r="D113" s="172"/>
      <c r="E113" s="172"/>
      <c r="F113" s="347"/>
      <c r="G113" s="228"/>
      <c r="H113" s="228"/>
    </row>
    <row r="114" spans="1:8" s="42" customFormat="1" x14ac:dyDescent="0.25">
      <c r="A114" s="71">
        <v>67</v>
      </c>
      <c r="B114" s="72" t="s">
        <v>202</v>
      </c>
      <c r="C114" s="77" t="s">
        <v>203</v>
      </c>
      <c r="D114" s="172"/>
      <c r="E114" s="172"/>
      <c r="F114" s="177"/>
      <c r="G114" s="228"/>
      <c r="H114" s="228"/>
    </row>
    <row r="115" spans="1:8" s="42" customFormat="1" x14ac:dyDescent="0.25">
      <c r="A115" s="71">
        <v>68</v>
      </c>
      <c r="B115" s="72" t="s">
        <v>204</v>
      </c>
      <c r="C115" s="77" t="s">
        <v>205</v>
      </c>
      <c r="D115" s="172"/>
      <c r="E115" s="172"/>
      <c r="F115" s="177"/>
      <c r="G115" s="228"/>
      <c r="H115" s="228"/>
    </row>
    <row r="116" spans="1:8" s="5" customFormat="1" ht="17.25" customHeight="1" x14ac:dyDescent="0.25">
      <c r="A116" s="71">
        <v>69</v>
      </c>
      <c r="B116" s="72" t="s">
        <v>206</v>
      </c>
      <c r="C116" s="74" t="s">
        <v>207</v>
      </c>
      <c r="D116" s="172"/>
      <c r="E116" s="172"/>
      <c r="F116" s="177"/>
      <c r="G116" s="228"/>
      <c r="H116" s="228"/>
    </row>
    <row r="117" spans="1:8" s="5" customFormat="1" ht="18.75" customHeight="1" x14ac:dyDescent="0.25">
      <c r="A117" s="85"/>
      <c r="B117" s="380" t="s">
        <v>512</v>
      </c>
      <c r="C117" s="380"/>
      <c r="D117" s="79">
        <f t="shared" ref="D117:G117" si="11">SUM(D81:D116)</f>
        <v>0</v>
      </c>
      <c r="E117" s="173">
        <f t="shared" si="11"/>
        <v>0</v>
      </c>
      <c r="F117" s="79">
        <f t="shared" si="11"/>
        <v>0</v>
      </c>
      <c r="G117" s="79">
        <f t="shared" si="11"/>
        <v>0</v>
      </c>
      <c r="H117" s="173">
        <f>SUM(H81:H116)</f>
        <v>0</v>
      </c>
    </row>
    <row r="118" spans="1:8" s="42" customFormat="1" x14ac:dyDescent="0.25">
      <c r="A118" s="81"/>
      <c r="B118" s="66" t="s">
        <v>208</v>
      </c>
      <c r="C118" s="67" t="s">
        <v>209</v>
      </c>
      <c r="D118" s="170"/>
      <c r="E118" s="290"/>
      <c r="F118" s="175"/>
      <c r="G118" s="179"/>
      <c r="H118" s="179"/>
    </row>
    <row r="119" spans="1:8" s="42" customFormat="1" x14ac:dyDescent="0.25">
      <c r="A119" s="71">
        <v>70</v>
      </c>
      <c r="B119" s="12" t="s">
        <v>210</v>
      </c>
      <c r="C119" s="113" t="s">
        <v>209</v>
      </c>
      <c r="D119" s="172"/>
      <c r="E119" s="172"/>
      <c r="F119" s="177"/>
      <c r="G119" s="194"/>
      <c r="H119" s="194"/>
    </row>
    <row r="120" spans="1:8" s="42" customFormat="1" x14ac:dyDescent="0.25">
      <c r="A120" s="71">
        <v>71</v>
      </c>
      <c r="B120" s="12" t="s">
        <v>211</v>
      </c>
      <c r="C120" s="77" t="s">
        <v>212</v>
      </c>
      <c r="D120" s="172"/>
      <c r="E120" s="172"/>
      <c r="F120" s="177"/>
      <c r="G120" s="194"/>
      <c r="H120" s="194"/>
    </row>
    <row r="121" spans="1:8" s="42" customFormat="1" x14ac:dyDescent="0.25">
      <c r="A121" s="85"/>
      <c r="B121" s="380" t="s">
        <v>513</v>
      </c>
      <c r="C121" s="380"/>
      <c r="D121" s="173">
        <f>SUM(D119:D120)</f>
        <v>0</v>
      </c>
      <c r="E121" s="173">
        <f t="shared" ref="E121:H121" si="12">SUM(E119:E120)</f>
        <v>0</v>
      </c>
      <c r="F121" s="80">
        <f t="shared" si="12"/>
        <v>0</v>
      </c>
      <c r="G121" s="173">
        <f t="shared" si="12"/>
        <v>0</v>
      </c>
      <c r="H121" s="173">
        <f t="shared" si="12"/>
        <v>0</v>
      </c>
    </row>
    <row r="122" spans="1:8" s="13" customFormat="1" x14ac:dyDescent="0.25">
      <c r="A122" s="81"/>
      <c r="B122" s="66" t="s">
        <v>213</v>
      </c>
      <c r="C122" s="67" t="s">
        <v>145</v>
      </c>
      <c r="D122" s="170"/>
      <c r="E122" s="170"/>
      <c r="F122" s="175"/>
      <c r="G122" s="179"/>
      <c r="H122" s="179"/>
    </row>
    <row r="123" spans="1:8" s="42" customFormat="1" x14ac:dyDescent="0.25">
      <c r="A123" s="71">
        <v>72</v>
      </c>
      <c r="B123" s="12" t="s">
        <v>214</v>
      </c>
      <c r="C123" s="113" t="s">
        <v>145</v>
      </c>
      <c r="D123" s="172"/>
      <c r="E123" s="172"/>
      <c r="F123" s="177"/>
      <c r="G123" s="194"/>
      <c r="H123" s="194"/>
    </row>
    <row r="124" spans="1:8" s="42" customFormat="1" x14ac:dyDescent="0.25">
      <c r="A124" s="71">
        <v>73</v>
      </c>
      <c r="B124" s="12" t="s">
        <v>215</v>
      </c>
      <c r="C124" s="77" t="s">
        <v>216</v>
      </c>
      <c r="D124" s="172"/>
      <c r="E124" s="172"/>
      <c r="F124" s="347"/>
      <c r="G124" s="194"/>
      <c r="H124" s="194"/>
    </row>
    <row r="125" spans="1:8" s="13" customFormat="1" x14ac:dyDescent="0.25">
      <c r="A125" s="71">
        <v>74</v>
      </c>
      <c r="B125" s="12" t="s">
        <v>217</v>
      </c>
      <c r="C125" s="114" t="s">
        <v>218</v>
      </c>
      <c r="D125" s="172"/>
      <c r="E125" s="172"/>
      <c r="F125" s="177"/>
      <c r="G125" s="194"/>
      <c r="H125" s="194"/>
    </row>
    <row r="126" spans="1:8" s="13" customFormat="1" x14ac:dyDescent="0.25">
      <c r="A126" s="275"/>
      <c r="B126" s="296"/>
      <c r="C126" s="297"/>
      <c r="D126" s="91"/>
      <c r="E126" s="91"/>
      <c r="F126" s="292"/>
      <c r="G126" s="151"/>
      <c r="H126" s="151"/>
    </row>
    <row r="127" spans="1:8" s="5" customFormat="1" ht="20.25" customHeight="1" x14ac:dyDescent="0.25">
      <c r="A127" s="377" t="s">
        <v>557</v>
      </c>
      <c r="B127" s="378"/>
      <c r="C127" s="378"/>
      <c r="D127" s="378"/>
      <c r="E127" s="378"/>
      <c r="F127" s="378"/>
      <c r="G127" s="378"/>
      <c r="H127" s="378"/>
    </row>
    <row r="128" spans="1:8" s="5" customFormat="1" ht="6" customHeight="1" thickBot="1" x14ac:dyDescent="0.3">
      <c r="A128" s="25"/>
      <c r="B128" s="26"/>
      <c r="C128" s="26"/>
      <c r="D128" s="27"/>
      <c r="E128" s="27"/>
      <c r="F128" s="165"/>
      <c r="G128" s="27"/>
      <c r="H128" s="27"/>
    </row>
    <row r="129" spans="1:8" s="42" customFormat="1" ht="19.5" customHeight="1" thickBot="1" x14ac:dyDescent="0.3">
      <c r="A129" s="363" t="str">
        <f>ABM7A!$A$4</f>
        <v>BIL</v>
      </c>
      <c r="B129" s="365" t="str">
        <f>ABM7A!$B$4</f>
        <v>KOD AKAUN 1SPEKS</v>
      </c>
      <c r="C129" s="367" t="str">
        <f>ABM7A!$C$4</f>
        <v>PERIHAL 1SPEKS</v>
      </c>
      <c r="D129" s="369" t="str">
        <f>ABM7A!$D$4</f>
        <v>TERIMAAN SEBENAR</v>
      </c>
      <c r="E129" s="370"/>
      <c r="F129" s="371"/>
      <c r="G129" s="372" t="str">
        <f>ABM7A!$G$4</f>
        <v>ANGGARAN</v>
      </c>
      <c r="H129" s="373"/>
    </row>
    <row r="130" spans="1:8" s="13" customFormat="1" ht="24" customHeight="1" thickBot="1" x14ac:dyDescent="0.3">
      <c r="A130" s="364"/>
      <c r="B130" s="366"/>
      <c r="C130" s="379"/>
      <c r="D130" s="208" t="str">
        <f>ABM7A!$D$5</f>
        <v>TAHUN 2015</v>
      </c>
      <c r="E130" s="229" t="str">
        <f>ABM7A!$E$5</f>
        <v>TAHUN 2016</v>
      </c>
      <c r="F130" s="189" t="str">
        <f>ABM7A!$F$5</f>
        <v>TAHUN 2017</v>
      </c>
      <c r="G130" s="188" t="str">
        <f>ABM7A!$G$5</f>
        <v>TAHUN 2018</v>
      </c>
      <c r="H130" s="188" t="str">
        <f>ABM7A!$H$5</f>
        <v>TAHUN 2019</v>
      </c>
    </row>
    <row r="131" spans="1:8" s="13" customFormat="1" x14ac:dyDescent="0.25">
      <c r="A131" s="85"/>
      <c r="B131" s="380" t="s">
        <v>514</v>
      </c>
      <c r="C131" s="380"/>
      <c r="D131" s="173">
        <f>SUM(D123:D125)</f>
        <v>0</v>
      </c>
      <c r="E131" s="173">
        <f t="shared" ref="E131:H131" si="13">SUM(E123:E125)</f>
        <v>0</v>
      </c>
      <c r="F131" s="80">
        <f t="shared" si="13"/>
        <v>0</v>
      </c>
      <c r="G131" s="173">
        <f t="shared" si="13"/>
        <v>0</v>
      </c>
      <c r="H131" s="173">
        <f t="shared" si="13"/>
        <v>0</v>
      </c>
    </row>
    <row r="132" spans="1:8" s="13" customFormat="1" x14ac:dyDescent="0.25">
      <c r="A132" s="81"/>
      <c r="B132" s="66" t="s">
        <v>219</v>
      </c>
      <c r="C132" s="67" t="s">
        <v>220</v>
      </c>
      <c r="D132" s="170"/>
      <c r="E132" s="170"/>
      <c r="F132" s="175"/>
      <c r="G132" s="179"/>
      <c r="H132" s="179"/>
    </row>
    <row r="133" spans="1:8" s="5" customFormat="1" ht="16.5" customHeight="1" x14ac:dyDescent="0.25">
      <c r="A133" s="71">
        <v>75</v>
      </c>
      <c r="B133" s="12" t="s">
        <v>221</v>
      </c>
      <c r="C133" s="113" t="s">
        <v>220</v>
      </c>
      <c r="D133" s="172"/>
      <c r="E133" s="172"/>
      <c r="F133" s="347"/>
      <c r="G133" s="194"/>
      <c r="H133" s="194"/>
    </row>
    <row r="134" spans="1:8" s="5" customFormat="1" x14ac:dyDescent="0.25">
      <c r="A134" s="85"/>
      <c r="B134" s="380" t="s">
        <v>515</v>
      </c>
      <c r="C134" s="380"/>
      <c r="D134" s="173">
        <f t="shared" ref="D134" si="14">SUM(D132:D133)</f>
        <v>0</v>
      </c>
      <c r="E134" s="173">
        <f t="shared" ref="E134:H134" si="15">SUM(E132:E133)</f>
        <v>0</v>
      </c>
      <c r="F134" s="80">
        <f t="shared" si="15"/>
        <v>0</v>
      </c>
      <c r="G134" s="173">
        <f t="shared" si="15"/>
        <v>0</v>
      </c>
      <c r="H134" s="173">
        <f t="shared" si="15"/>
        <v>0</v>
      </c>
    </row>
    <row r="135" spans="1:8" s="42" customFormat="1" x14ac:dyDescent="0.25">
      <c r="A135" s="122"/>
      <c r="B135" s="389" t="s">
        <v>516</v>
      </c>
      <c r="C135" s="389"/>
      <c r="D135" s="123">
        <f>D79+D117+D121+D131+D134</f>
        <v>0</v>
      </c>
      <c r="E135" s="187">
        <f>E79+E117+E121+E131+E134</f>
        <v>0</v>
      </c>
      <c r="F135" s="124">
        <f>F79+F117+F121+F131+F134</f>
        <v>0</v>
      </c>
      <c r="G135" s="187">
        <f>G79+G117+G121+G131+G134</f>
        <v>0</v>
      </c>
      <c r="H135" s="187">
        <f>H79+H117+H121+H131+H134</f>
        <v>0</v>
      </c>
    </row>
    <row r="136" spans="1:8" s="13" customFormat="1" ht="6" customHeight="1" x14ac:dyDescent="0.25">
      <c r="A136" s="25"/>
      <c r="B136" s="98"/>
      <c r="C136" s="99"/>
      <c r="D136" s="100"/>
      <c r="E136" s="100"/>
      <c r="F136" s="165"/>
      <c r="G136" s="100"/>
      <c r="H136" s="100"/>
    </row>
    <row r="137" spans="1:8" s="42" customFormat="1" x14ac:dyDescent="0.25">
      <c r="A137" s="125"/>
      <c r="B137" s="126" t="s">
        <v>28</v>
      </c>
      <c r="C137" s="279" t="s">
        <v>29</v>
      </c>
      <c r="D137" s="169"/>
      <c r="E137" s="169"/>
      <c r="F137" s="174"/>
      <c r="G137" s="226"/>
      <c r="H137" s="226"/>
    </row>
    <row r="138" spans="1:8" s="42" customFormat="1" ht="20.25" customHeight="1" x14ac:dyDescent="0.25">
      <c r="A138" s="81"/>
      <c r="B138" s="82" t="s">
        <v>222</v>
      </c>
      <c r="C138" s="110" t="s">
        <v>223</v>
      </c>
      <c r="D138" s="170"/>
      <c r="E138" s="170"/>
      <c r="F138" s="175"/>
      <c r="G138" s="227"/>
      <c r="H138" s="227"/>
    </row>
    <row r="139" spans="1:8" s="42" customFormat="1" x14ac:dyDescent="0.25">
      <c r="A139" s="71">
        <v>76</v>
      </c>
      <c r="B139" s="72" t="s">
        <v>224</v>
      </c>
      <c r="C139" s="77" t="s">
        <v>225</v>
      </c>
      <c r="D139" s="172"/>
      <c r="E139" s="172"/>
      <c r="F139" s="347"/>
      <c r="G139" s="228"/>
      <c r="H139" s="228"/>
    </row>
    <row r="140" spans="1:8" s="42" customFormat="1" x14ac:dyDescent="0.25">
      <c r="A140" s="85"/>
      <c r="B140" s="380" t="s">
        <v>517</v>
      </c>
      <c r="C140" s="380"/>
      <c r="D140" s="173">
        <f>SUM(D138:D139)</f>
        <v>0</v>
      </c>
      <c r="E140" s="173">
        <f t="shared" ref="E140:G140" si="16">SUM(E138:E139)</f>
        <v>0</v>
      </c>
      <c r="F140" s="80">
        <f t="shared" si="16"/>
        <v>0</v>
      </c>
      <c r="G140" s="173">
        <f t="shared" si="16"/>
        <v>0</v>
      </c>
      <c r="H140" s="173">
        <f>SUM(H138:H139)</f>
        <v>0</v>
      </c>
    </row>
    <row r="141" spans="1:8" s="13" customFormat="1" x14ac:dyDescent="0.25">
      <c r="A141" s="81"/>
      <c r="B141" s="82" t="s">
        <v>226</v>
      </c>
      <c r="C141" s="110" t="s">
        <v>227</v>
      </c>
      <c r="D141" s="170"/>
      <c r="E141" s="170"/>
      <c r="F141" s="175"/>
      <c r="G141" s="227"/>
      <c r="H141" s="227"/>
    </row>
    <row r="142" spans="1:8" s="13" customFormat="1" x14ac:dyDescent="0.25">
      <c r="A142" s="71">
        <v>77</v>
      </c>
      <c r="B142" s="72" t="s">
        <v>228</v>
      </c>
      <c r="C142" s="74" t="s">
        <v>229</v>
      </c>
      <c r="D142" s="172"/>
      <c r="E142" s="172"/>
      <c r="F142" s="177"/>
      <c r="G142" s="181"/>
      <c r="H142" s="181"/>
    </row>
    <row r="143" spans="1:8" s="13" customFormat="1" x14ac:dyDescent="0.25">
      <c r="A143" s="71">
        <v>78</v>
      </c>
      <c r="B143" s="72" t="s">
        <v>230</v>
      </c>
      <c r="C143" s="74" t="s">
        <v>231</v>
      </c>
      <c r="D143" s="172"/>
      <c r="E143" s="172"/>
      <c r="F143" s="177"/>
      <c r="G143" s="181"/>
      <c r="H143" s="181"/>
    </row>
    <row r="144" spans="1:8" s="16" customFormat="1" x14ac:dyDescent="0.25">
      <c r="A144" s="116">
        <v>79</v>
      </c>
      <c r="B144" s="117" t="s">
        <v>232</v>
      </c>
      <c r="C144" s="118" t="s">
        <v>233</v>
      </c>
      <c r="D144" s="172"/>
      <c r="E144" s="172"/>
      <c r="F144" s="177"/>
      <c r="G144" s="181"/>
      <c r="H144" s="181"/>
    </row>
    <row r="145" spans="1:8" s="16" customFormat="1" ht="15" customHeight="1" x14ac:dyDescent="0.25">
      <c r="A145" s="85"/>
      <c r="B145" s="380" t="s">
        <v>518</v>
      </c>
      <c r="C145" s="380"/>
      <c r="D145" s="173">
        <f>SUM(D141:D144)</f>
        <v>0</v>
      </c>
      <c r="E145" s="173">
        <f t="shared" ref="E145:G145" si="17">SUM(E141:E144)</f>
        <v>0</v>
      </c>
      <c r="F145" s="80">
        <f t="shared" si="17"/>
        <v>0</v>
      </c>
      <c r="G145" s="173">
        <f t="shared" si="17"/>
        <v>0</v>
      </c>
      <c r="H145" s="173">
        <f>SUM(H141:H144)</f>
        <v>0</v>
      </c>
    </row>
    <row r="146" spans="1:8" s="16" customFormat="1" ht="17.25" customHeight="1" x14ac:dyDescent="0.25">
      <c r="A146" s="122"/>
      <c r="B146" s="389" t="s">
        <v>519</v>
      </c>
      <c r="C146" s="389"/>
      <c r="D146" s="187">
        <f>D140+D145</f>
        <v>0</v>
      </c>
      <c r="E146" s="187">
        <f t="shared" ref="E146:G146" si="18">E140+E145</f>
        <v>0</v>
      </c>
      <c r="F146" s="124">
        <f t="shared" si="18"/>
        <v>0</v>
      </c>
      <c r="G146" s="187">
        <f t="shared" si="18"/>
        <v>0</v>
      </c>
      <c r="H146" s="187">
        <f>H140+H145</f>
        <v>0</v>
      </c>
    </row>
    <row r="147" spans="1:8" s="16" customFormat="1" ht="5.25" customHeight="1" x14ac:dyDescent="0.25">
      <c r="A147" s="25"/>
      <c r="B147" s="98"/>
      <c r="C147" s="99"/>
      <c r="D147" s="100"/>
      <c r="E147" s="100"/>
      <c r="F147" s="165"/>
      <c r="G147" s="100"/>
      <c r="H147" s="100"/>
    </row>
    <row r="148" spans="1:8" s="16" customFormat="1" x14ac:dyDescent="0.25">
      <c r="A148" s="125"/>
      <c r="B148" s="102" t="s">
        <v>30</v>
      </c>
      <c r="C148" s="280" t="s">
        <v>31</v>
      </c>
      <c r="D148" s="211"/>
      <c r="E148" s="169"/>
      <c r="F148" s="174"/>
      <c r="G148" s="226"/>
      <c r="H148" s="226"/>
    </row>
    <row r="149" spans="1:8" s="16" customFormat="1" ht="16.5" customHeight="1" x14ac:dyDescent="0.25">
      <c r="A149" s="81"/>
      <c r="B149" s="82" t="s">
        <v>234</v>
      </c>
      <c r="C149" s="119" t="s">
        <v>31</v>
      </c>
      <c r="D149" s="170"/>
      <c r="E149" s="170"/>
      <c r="F149" s="175"/>
      <c r="G149" s="227"/>
      <c r="H149" s="227"/>
    </row>
    <row r="150" spans="1:8" s="16" customFormat="1" x14ac:dyDescent="0.25">
      <c r="A150" s="71">
        <v>80</v>
      </c>
      <c r="B150" s="72" t="s">
        <v>235</v>
      </c>
      <c r="C150" s="113" t="s">
        <v>236</v>
      </c>
      <c r="D150" s="172"/>
      <c r="E150" s="172"/>
      <c r="F150" s="177"/>
      <c r="G150" s="194"/>
      <c r="H150" s="194"/>
    </row>
    <row r="151" spans="1:8" s="16" customFormat="1" x14ac:dyDescent="0.25">
      <c r="A151" s="71">
        <v>81</v>
      </c>
      <c r="B151" s="72" t="s">
        <v>237</v>
      </c>
      <c r="C151" s="162" t="s">
        <v>238</v>
      </c>
      <c r="D151" s="172"/>
      <c r="E151" s="172"/>
      <c r="F151" s="349"/>
      <c r="G151" s="194"/>
      <c r="H151" s="194"/>
    </row>
    <row r="152" spans="1:8" s="16" customFormat="1" x14ac:dyDescent="0.25">
      <c r="A152" s="71">
        <v>82</v>
      </c>
      <c r="B152" s="72" t="s">
        <v>239</v>
      </c>
      <c r="C152" s="77" t="s">
        <v>240</v>
      </c>
      <c r="D152" s="172"/>
      <c r="E152" s="172"/>
      <c r="F152" s="177"/>
      <c r="G152" s="194"/>
      <c r="H152" s="194"/>
    </row>
    <row r="153" spans="1:8" s="16" customFormat="1" x14ac:dyDescent="0.25">
      <c r="A153" s="71">
        <v>83</v>
      </c>
      <c r="B153" s="72" t="s">
        <v>241</v>
      </c>
      <c r="C153" s="107" t="s">
        <v>242</v>
      </c>
      <c r="D153" s="172"/>
      <c r="E153" s="172"/>
      <c r="F153" s="177"/>
      <c r="G153" s="194"/>
      <c r="H153" s="194"/>
    </row>
    <row r="154" spans="1:8" s="16" customFormat="1" x14ac:dyDescent="0.25">
      <c r="A154" s="71">
        <v>84</v>
      </c>
      <c r="B154" s="72" t="s">
        <v>243</v>
      </c>
      <c r="C154" s="74" t="s">
        <v>244</v>
      </c>
      <c r="D154" s="172"/>
      <c r="E154" s="172"/>
      <c r="F154" s="347"/>
      <c r="G154" s="194"/>
      <c r="H154" s="194"/>
    </row>
    <row r="155" spans="1:8" s="42" customFormat="1" x14ac:dyDescent="0.25">
      <c r="A155" s="71">
        <v>85</v>
      </c>
      <c r="B155" s="72" t="s">
        <v>245</v>
      </c>
      <c r="C155" s="107" t="s">
        <v>246</v>
      </c>
      <c r="D155" s="172"/>
      <c r="E155" s="172"/>
      <c r="F155" s="177"/>
      <c r="G155" s="194"/>
      <c r="H155" s="194"/>
    </row>
    <row r="156" spans="1:8" s="42" customFormat="1" x14ac:dyDescent="0.25">
      <c r="A156" s="71">
        <v>86</v>
      </c>
      <c r="B156" s="72" t="s">
        <v>247</v>
      </c>
      <c r="C156" s="120" t="s">
        <v>244</v>
      </c>
      <c r="D156" s="172"/>
      <c r="E156" s="172"/>
      <c r="F156" s="177"/>
      <c r="G156" s="194"/>
      <c r="H156" s="194"/>
    </row>
    <row r="157" spans="1:8" s="13" customFormat="1" x14ac:dyDescent="0.25">
      <c r="A157" s="71">
        <v>87</v>
      </c>
      <c r="B157" s="72" t="s">
        <v>248</v>
      </c>
      <c r="C157" s="74" t="s">
        <v>249</v>
      </c>
      <c r="D157" s="172"/>
      <c r="E157" s="172"/>
      <c r="F157" s="177"/>
      <c r="G157" s="194"/>
      <c r="H157" s="194"/>
    </row>
    <row r="158" spans="1:8" s="13" customFormat="1" x14ac:dyDescent="0.25">
      <c r="A158" s="71">
        <v>88</v>
      </c>
      <c r="B158" s="72" t="s">
        <v>250</v>
      </c>
      <c r="C158" s="86" t="s">
        <v>251</v>
      </c>
      <c r="D158" s="172"/>
      <c r="E158" s="172"/>
      <c r="F158" s="177"/>
      <c r="G158" s="194"/>
      <c r="H158" s="194"/>
    </row>
    <row r="159" spans="1:8" s="13" customFormat="1" ht="25.5" x14ac:dyDescent="0.25">
      <c r="A159" s="71">
        <v>89</v>
      </c>
      <c r="B159" s="72" t="s">
        <v>252</v>
      </c>
      <c r="C159" s="146" t="s">
        <v>253</v>
      </c>
      <c r="D159" s="172"/>
      <c r="E159" s="172"/>
      <c r="F159" s="177"/>
      <c r="G159" s="194"/>
      <c r="H159" s="194"/>
    </row>
    <row r="160" spans="1:8" s="13" customFormat="1" x14ac:dyDescent="0.25">
      <c r="A160" s="71">
        <v>90</v>
      </c>
      <c r="B160" s="72" t="s">
        <v>254</v>
      </c>
      <c r="C160" s="77" t="s">
        <v>255</v>
      </c>
      <c r="D160" s="172"/>
      <c r="E160" s="172"/>
      <c r="F160" s="347"/>
      <c r="G160" s="194"/>
      <c r="H160" s="194"/>
    </row>
    <row r="161" spans="1:9" s="42" customFormat="1" x14ac:dyDescent="0.25">
      <c r="A161" s="71">
        <v>91</v>
      </c>
      <c r="B161" s="72" t="s">
        <v>256</v>
      </c>
      <c r="C161" s="121" t="s">
        <v>257</v>
      </c>
      <c r="D161" s="172"/>
      <c r="E161" s="172"/>
      <c r="F161" s="177"/>
      <c r="G161" s="194"/>
      <c r="H161" s="194"/>
    </row>
    <row r="162" spans="1:9" s="16" customFormat="1" ht="17.25" customHeight="1" x14ac:dyDescent="0.25">
      <c r="A162" s="85"/>
      <c r="B162" s="380" t="s">
        <v>520</v>
      </c>
      <c r="C162" s="380"/>
      <c r="D162" s="173">
        <f>SUM(D149:D161)</f>
        <v>0</v>
      </c>
      <c r="E162" s="173">
        <f t="shared" ref="E162:G162" si="19">SUM(E149:E161)</f>
        <v>0</v>
      </c>
      <c r="F162" s="80">
        <f t="shared" si="19"/>
        <v>0</v>
      </c>
      <c r="G162" s="173">
        <f t="shared" si="19"/>
        <v>0</v>
      </c>
      <c r="H162" s="173">
        <f>SUM(H149:H161)</f>
        <v>0</v>
      </c>
    </row>
    <row r="163" spans="1:9" s="5" customFormat="1" ht="22.5" customHeight="1" x14ac:dyDescent="0.25">
      <c r="A163" s="122"/>
      <c r="B163" s="389" t="s">
        <v>520</v>
      </c>
      <c r="C163" s="389"/>
      <c r="D163" s="123">
        <f>D162</f>
        <v>0</v>
      </c>
      <c r="E163" s="123">
        <f t="shared" ref="E163:G163" si="20">E162</f>
        <v>0</v>
      </c>
      <c r="F163" s="123">
        <f t="shared" si="20"/>
        <v>0</v>
      </c>
      <c r="G163" s="123">
        <f t="shared" si="20"/>
        <v>0</v>
      </c>
      <c r="H163" s="187">
        <f>H162</f>
        <v>0</v>
      </c>
    </row>
    <row r="164" spans="1:9" s="5" customFormat="1" ht="10.5" customHeight="1" x14ac:dyDescent="0.25">
      <c r="A164" s="25"/>
      <c r="B164" s="98"/>
      <c r="C164" s="99"/>
      <c r="D164" s="100"/>
      <c r="E164" s="100"/>
      <c r="F164" s="165"/>
      <c r="G164" s="100"/>
      <c r="H164" s="100"/>
    </row>
    <row r="165" spans="1:9" s="5" customFormat="1" ht="20.25" customHeight="1" x14ac:dyDescent="0.25">
      <c r="A165" s="377" t="s">
        <v>562</v>
      </c>
      <c r="B165" s="378"/>
      <c r="C165" s="378"/>
      <c r="D165" s="378"/>
      <c r="E165" s="378"/>
      <c r="F165" s="378"/>
      <c r="G165" s="378"/>
      <c r="H165" s="378"/>
    </row>
    <row r="166" spans="1:9" s="5" customFormat="1" ht="6" customHeight="1" thickBot="1" x14ac:dyDescent="0.3">
      <c r="A166" s="25"/>
      <c r="B166" s="26"/>
      <c r="C166" s="26"/>
      <c r="D166" s="27"/>
      <c r="E166" s="27"/>
      <c r="F166" s="165"/>
      <c r="G166" s="27"/>
      <c r="H166" s="27"/>
    </row>
    <row r="167" spans="1:9" s="16" customFormat="1" ht="22.5" customHeight="1" thickBot="1" x14ac:dyDescent="0.3">
      <c r="A167" s="363" t="str">
        <f>ABM7A!$A$4</f>
        <v>BIL</v>
      </c>
      <c r="B167" s="365" t="str">
        <f>ABM7A!$B$4</f>
        <v>KOD AKAUN 1SPEKS</v>
      </c>
      <c r="C167" s="367" t="str">
        <f>ABM7A!$C$4</f>
        <v>PERIHAL 1SPEKS</v>
      </c>
      <c r="D167" s="369" t="str">
        <f>ABM7A!$D$4</f>
        <v>TERIMAAN SEBENAR</v>
      </c>
      <c r="E167" s="370"/>
      <c r="F167" s="371"/>
      <c r="G167" s="372" t="str">
        <f>ABM7A!$G$4</f>
        <v>ANGGARAN</v>
      </c>
      <c r="H167" s="373"/>
    </row>
    <row r="168" spans="1:9" s="16" customFormat="1" ht="21.75" customHeight="1" thickBot="1" x14ac:dyDescent="0.3">
      <c r="A168" s="364"/>
      <c r="B168" s="366"/>
      <c r="C168" s="379"/>
      <c r="D168" s="190" t="str">
        <f>ABM7A!$D$5</f>
        <v>TAHUN 2015</v>
      </c>
      <c r="E168" s="210" t="str">
        <f>ABM7A!$E$5</f>
        <v>TAHUN 2016</v>
      </c>
      <c r="F168" s="189" t="str">
        <f>ABM7A!$F$5</f>
        <v>TAHUN 2017</v>
      </c>
      <c r="G168" s="192" t="str">
        <f>ABM7A!$G$5</f>
        <v>TAHUN 2018</v>
      </c>
      <c r="H168" s="222" t="str">
        <f>ABM7A!$H$5</f>
        <v>TAHUN 2019</v>
      </c>
      <c r="I168" s="223"/>
    </row>
    <row r="169" spans="1:9" s="13" customFormat="1" ht="29.25" customHeight="1" x14ac:dyDescent="0.25">
      <c r="A169" s="125"/>
      <c r="B169" s="126" t="s">
        <v>32</v>
      </c>
      <c r="C169" s="103" t="s">
        <v>33</v>
      </c>
      <c r="D169" s="169"/>
      <c r="E169" s="169"/>
      <c r="F169" s="174"/>
      <c r="G169" s="178"/>
      <c r="H169" s="178"/>
    </row>
    <row r="170" spans="1:9" s="13" customFormat="1" x14ac:dyDescent="0.25">
      <c r="A170" s="81"/>
      <c r="B170" s="82" t="s">
        <v>258</v>
      </c>
      <c r="C170" s="67" t="s">
        <v>259</v>
      </c>
      <c r="D170" s="170"/>
      <c r="E170" s="170"/>
      <c r="F170" s="175"/>
      <c r="G170" s="179"/>
      <c r="H170" s="179"/>
    </row>
    <row r="171" spans="1:9" s="13" customFormat="1" ht="29.25" customHeight="1" x14ac:dyDescent="0.25">
      <c r="A171" s="71">
        <v>92</v>
      </c>
      <c r="B171" s="72" t="s">
        <v>260</v>
      </c>
      <c r="C171" s="113" t="s">
        <v>261</v>
      </c>
      <c r="D171" s="172"/>
      <c r="E171" s="172"/>
      <c r="F171" s="177"/>
      <c r="G171" s="194"/>
      <c r="H171" s="194"/>
    </row>
    <row r="172" spans="1:9" s="13" customFormat="1" x14ac:dyDescent="0.25">
      <c r="A172" s="71">
        <v>93</v>
      </c>
      <c r="B172" s="72" t="s">
        <v>262</v>
      </c>
      <c r="C172" s="121" t="s">
        <v>263</v>
      </c>
      <c r="D172" s="172"/>
      <c r="E172" s="172"/>
      <c r="F172" s="177"/>
      <c r="G172" s="194"/>
      <c r="H172" s="194"/>
    </row>
    <row r="173" spans="1:9" s="5" customFormat="1" ht="16.5" customHeight="1" x14ac:dyDescent="0.25">
      <c r="A173" s="85"/>
      <c r="B173" s="380" t="s">
        <v>521</v>
      </c>
      <c r="C173" s="380"/>
      <c r="D173" s="173">
        <f>SUM(D170:D172)</f>
        <v>0</v>
      </c>
      <c r="E173" s="173">
        <f t="shared" ref="E173:G173" si="21">SUM(E170:E172)</f>
        <v>0</v>
      </c>
      <c r="F173" s="80">
        <f t="shared" si="21"/>
        <v>0</v>
      </c>
      <c r="G173" s="173">
        <f t="shared" si="21"/>
        <v>0</v>
      </c>
      <c r="H173" s="173">
        <f>SUM(H170:H172)</f>
        <v>0</v>
      </c>
    </row>
    <row r="174" spans="1:9" s="5" customFormat="1" ht="27.75" customHeight="1" x14ac:dyDescent="0.25">
      <c r="A174" s="87"/>
      <c r="B174" s="389" t="s">
        <v>522</v>
      </c>
      <c r="C174" s="389"/>
      <c r="D174" s="183">
        <f>D173</f>
        <v>0</v>
      </c>
      <c r="E174" s="183">
        <f t="shared" ref="E174:G174" si="22">E173</f>
        <v>0</v>
      </c>
      <c r="F174" s="89">
        <f t="shared" si="22"/>
        <v>0</v>
      </c>
      <c r="G174" s="183">
        <f t="shared" si="22"/>
        <v>0</v>
      </c>
      <c r="H174" s="183">
        <f>H173</f>
        <v>0</v>
      </c>
    </row>
    <row r="175" spans="1:9" s="16" customFormat="1" ht="18" customHeight="1" x14ac:dyDescent="0.25">
      <c r="A175" s="94"/>
      <c r="B175" s="390" t="s">
        <v>523</v>
      </c>
      <c r="C175" s="391"/>
      <c r="D175" s="224">
        <f>D135+D146+D163+D174</f>
        <v>0</v>
      </c>
      <c r="E175" s="206">
        <f t="shared" ref="E175:G175" si="23">E135+E146+E163+E174</f>
        <v>0</v>
      </c>
      <c r="F175" s="225">
        <f t="shared" si="23"/>
        <v>0</v>
      </c>
      <c r="G175" s="206">
        <f t="shared" si="23"/>
        <v>0</v>
      </c>
      <c r="H175" s="206">
        <f>H135+H146+H163+H174</f>
        <v>0</v>
      </c>
    </row>
    <row r="176" spans="1:9" s="16" customFormat="1" x14ac:dyDescent="0.25">
      <c r="A176" s="25"/>
      <c r="B176" s="98"/>
      <c r="C176" s="301"/>
      <c r="D176" s="91"/>
      <c r="E176" s="91"/>
      <c r="F176" s="292"/>
      <c r="G176" s="91"/>
      <c r="H176" s="91"/>
    </row>
    <row r="177" spans="1:8" s="16" customFormat="1" x14ac:dyDescent="0.25">
      <c r="A177" s="125"/>
      <c r="B177" s="127" t="s">
        <v>12</v>
      </c>
      <c r="C177" s="41" t="s">
        <v>13</v>
      </c>
      <c r="D177" s="298"/>
      <c r="E177" s="299"/>
      <c r="F177" s="291"/>
      <c r="G177" s="300"/>
      <c r="H177" s="260"/>
    </row>
    <row r="178" spans="1:8" s="16" customFormat="1" x14ac:dyDescent="0.25">
      <c r="A178" s="81"/>
      <c r="B178" s="53" t="s">
        <v>34</v>
      </c>
      <c r="C178" s="220" t="s">
        <v>35</v>
      </c>
      <c r="D178" s="202"/>
      <c r="E178" s="170"/>
      <c r="F178" s="216"/>
      <c r="G178" s="195"/>
      <c r="H178" s="193"/>
    </row>
    <row r="179" spans="1:8" s="16" customFormat="1" x14ac:dyDescent="0.25">
      <c r="A179" s="68"/>
      <c r="B179" s="128" t="s">
        <v>264</v>
      </c>
      <c r="C179" s="221" t="s">
        <v>265</v>
      </c>
      <c r="D179" s="219"/>
      <c r="E179" s="171"/>
      <c r="F179" s="217"/>
      <c r="G179" s="215"/>
      <c r="H179" s="180"/>
    </row>
    <row r="180" spans="1:8" s="16" customFormat="1" x14ac:dyDescent="0.25">
      <c r="A180" s="71">
        <v>94</v>
      </c>
      <c r="B180" s="21" t="s">
        <v>266</v>
      </c>
      <c r="C180" s="74" t="s">
        <v>267</v>
      </c>
      <c r="D180" s="172"/>
      <c r="E180" s="172"/>
      <c r="F180" s="177"/>
      <c r="G180" s="213"/>
      <c r="H180" s="213"/>
    </row>
    <row r="181" spans="1:8" s="16" customFormat="1" x14ac:dyDescent="0.25">
      <c r="A181" s="71">
        <v>95</v>
      </c>
      <c r="B181" s="21" t="s">
        <v>268</v>
      </c>
      <c r="C181" s="74" t="s">
        <v>269</v>
      </c>
      <c r="D181" s="172"/>
      <c r="E181" s="172"/>
      <c r="F181" s="177"/>
      <c r="G181" s="213"/>
      <c r="H181" s="213"/>
    </row>
    <row r="182" spans="1:8" s="42" customFormat="1" x14ac:dyDescent="0.25">
      <c r="A182" s="71">
        <v>96</v>
      </c>
      <c r="B182" s="21" t="s">
        <v>270</v>
      </c>
      <c r="C182" s="74" t="s">
        <v>271</v>
      </c>
      <c r="D182" s="172"/>
      <c r="E182" s="172"/>
      <c r="F182" s="177"/>
      <c r="G182" s="213"/>
      <c r="H182" s="213"/>
    </row>
    <row r="183" spans="1:8" s="13" customFormat="1" x14ac:dyDescent="0.25">
      <c r="A183" s="71">
        <v>97</v>
      </c>
      <c r="B183" s="21" t="s">
        <v>272</v>
      </c>
      <c r="C183" s="74" t="s">
        <v>273</v>
      </c>
      <c r="D183" s="172"/>
      <c r="E183" s="172"/>
      <c r="F183" s="177"/>
      <c r="G183" s="213"/>
      <c r="H183" s="213"/>
    </row>
    <row r="184" spans="1:8" s="16" customFormat="1" x14ac:dyDescent="0.25">
      <c r="A184" s="71">
        <v>98</v>
      </c>
      <c r="B184" s="21" t="s">
        <v>274</v>
      </c>
      <c r="C184" s="74" t="s">
        <v>275</v>
      </c>
      <c r="D184" s="172"/>
      <c r="E184" s="172"/>
      <c r="F184" s="177"/>
      <c r="G184" s="213"/>
      <c r="H184" s="213"/>
    </row>
    <row r="185" spans="1:8" s="16" customFormat="1" ht="25.5" x14ac:dyDescent="0.25">
      <c r="A185" s="71">
        <v>99</v>
      </c>
      <c r="B185" s="21" t="s">
        <v>276</v>
      </c>
      <c r="C185" s="74" t="s">
        <v>277</v>
      </c>
      <c r="D185" s="172"/>
      <c r="E185" s="172"/>
      <c r="F185" s="177"/>
      <c r="G185" s="213"/>
      <c r="H185" s="213"/>
    </row>
    <row r="186" spans="1:8" s="16" customFormat="1" x14ac:dyDescent="0.25">
      <c r="A186" s="71">
        <v>100</v>
      </c>
      <c r="B186" s="21" t="s">
        <v>278</v>
      </c>
      <c r="C186" s="74" t="s">
        <v>279</v>
      </c>
      <c r="D186" s="172"/>
      <c r="E186" s="172"/>
      <c r="F186" s="177"/>
      <c r="G186" s="213"/>
      <c r="H186" s="213"/>
    </row>
    <row r="187" spans="1:8" s="16" customFormat="1" x14ac:dyDescent="0.25">
      <c r="A187" s="85"/>
      <c r="B187" s="380" t="s">
        <v>524</v>
      </c>
      <c r="C187" s="380"/>
      <c r="D187" s="173">
        <f t="shared" ref="D187:G187" si="24">SUM(D179:D186)</f>
        <v>0</v>
      </c>
      <c r="E187" s="173">
        <f t="shared" si="24"/>
        <v>0</v>
      </c>
      <c r="F187" s="80">
        <f t="shared" si="24"/>
        <v>0</v>
      </c>
      <c r="G187" s="173">
        <f t="shared" si="24"/>
        <v>0</v>
      </c>
      <c r="H187" s="173">
        <f>SUM(H179:H186)</f>
        <v>0</v>
      </c>
    </row>
    <row r="188" spans="1:8" s="16" customFormat="1" x14ac:dyDescent="0.25">
      <c r="A188" s="81"/>
      <c r="B188" s="53" t="s">
        <v>280</v>
      </c>
      <c r="C188" s="67" t="s">
        <v>281</v>
      </c>
      <c r="D188" s="170"/>
      <c r="E188" s="170"/>
      <c r="F188" s="175"/>
      <c r="G188" s="179"/>
      <c r="H188" s="179"/>
    </row>
    <row r="189" spans="1:8" s="13" customFormat="1" ht="25.5" x14ac:dyDescent="0.25">
      <c r="A189" s="71">
        <v>101</v>
      </c>
      <c r="B189" s="21" t="s">
        <v>282</v>
      </c>
      <c r="C189" s="74" t="s">
        <v>283</v>
      </c>
      <c r="D189" s="172"/>
      <c r="E189" s="172"/>
      <c r="F189" s="177"/>
      <c r="G189" s="181"/>
      <c r="H189" s="181"/>
    </row>
    <row r="190" spans="1:8" s="16" customFormat="1" x14ac:dyDescent="0.25">
      <c r="A190" s="71">
        <v>102</v>
      </c>
      <c r="B190" s="21" t="s">
        <v>284</v>
      </c>
      <c r="C190" s="74" t="s">
        <v>285</v>
      </c>
      <c r="D190" s="172"/>
      <c r="E190" s="172"/>
      <c r="F190" s="177"/>
      <c r="G190" s="181"/>
      <c r="H190" s="181"/>
    </row>
    <row r="191" spans="1:8" s="16" customFormat="1" x14ac:dyDescent="0.25">
      <c r="A191" s="71">
        <v>103</v>
      </c>
      <c r="B191" s="21" t="s">
        <v>286</v>
      </c>
      <c r="C191" s="74" t="s">
        <v>287</v>
      </c>
      <c r="D191" s="172"/>
      <c r="E191" s="172"/>
      <c r="F191" s="177"/>
      <c r="G191" s="181"/>
      <c r="H191" s="181"/>
    </row>
    <row r="192" spans="1:8" s="16" customFormat="1" x14ac:dyDescent="0.25">
      <c r="A192" s="71">
        <v>104</v>
      </c>
      <c r="B192" s="21" t="s">
        <v>288</v>
      </c>
      <c r="C192" s="113" t="s">
        <v>289</v>
      </c>
      <c r="D192" s="172"/>
      <c r="E192" s="172"/>
      <c r="F192" s="177"/>
      <c r="G192" s="181"/>
      <c r="H192" s="181"/>
    </row>
    <row r="193" spans="1:15" s="16" customFormat="1" x14ac:dyDescent="0.25">
      <c r="A193" s="85"/>
      <c r="B193" s="380" t="s">
        <v>525</v>
      </c>
      <c r="C193" s="380"/>
      <c r="D193" s="173">
        <f>SUM(D188:D192)</f>
        <v>0</v>
      </c>
      <c r="E193" s="173">
        <f t="shared" ref="E193:G193" si="25">SUM(E188:E192)</f>
        <v>0</v>
      </c>
      <c r="F193" s="80">
        <f t="shared" si="25"/>
        <v>0</v>
      </c>
      <c r="G193" s="173">
        <f t="shared" si="25"/>
        <v>0</v>
      </c>
      <c r="H193" s="173">
        <f>SUM(H188:H192)</f>
        <v>0</v>
      </c>
    </row>
    <row r="194" spans="1:15" s="13" customFormat="1" x14ac:dyDescent="0.25">
      <c r="A194" s="81"/>
      <c r="B194" s="53" t="s">
        <v>290</v>
      </c>
      <c r="C194" s="67" t="s">
        <v>291</v>
      </c>
      <c r="D194" s="170"/>
      <c r="E194" s="170"/>
      <c r="F194" s="175"/>
      <c r="G194" s="179"/>
      <c r="H194" s="179"/>
    </row>
    <row r="195" spans="1:15" s="13" customFormat="1" x14ac:dyDescent="0.25">
      <c r="A195" s="71">
        <v>105</v>
      </c>
      <c r="B195" s="12" t="s">
        <v>292</v>
      </c>
      <c r="C195" s="74" t="s">
        <v>293</v>
      </c>
      <c r="D195" s="172"/>
      <c r="E195" s="172"/>
      <c r="F195" s="177"/>
      <c r="G195" s="181"/>
      <c r="H195" s="181"/>
    </row>
    <row r="196" spans="1:15" s="13" customFormat="1" x14ac:dyDescent="0.25">
      <c r="A196" s="71">
        <v>106</v>
      </c>
      <c r="B196" s="21" t="s">
        <v>294</v>
      </c>
      <c r="C196" s="74" t="s">
        <v>295</v>
      </c>
      <c r="D196" s="172"/>
      <c r="E196" s="172"/>
      <c r="F196" s="177"/>
      <c r="G196" s="181"/>
      <c r="H196" s="181"/>
    </row>
    <row r="197" spans="1:15" s="16" customFormat="1" x14ac:dyDescent="0.25">
      <c r="A197" s="71">
        <v>107</v>
      </c>
      <c r="B197" s="21" t="s">
        <v>296</v>
      </c>
      <c r="C197" s="113" t="s">
        <v>297</v>
      </c>
      <c r="D197" s="172"/>
      <c r="E197" s="172"/>
      <c r="F197" s="177"/>
      <c r="G197" s="181"/>
      <c r="H197" s="181"/>
    </row>
    <row r="198" spans="1:15" s="16" customFormat="1" x14ac:dyDescent="0.25">
      <c r="A198" s="85"/>
      <c r="B198" s="380" t="s">
        <v>525</v>
      </c>
      <c r="C198" s="380"/>
      <c r="D198" s="79">
        <f>SUM(D194:D197)</f>
        <v>0</v>
      </c>
      <c r="E198" s="173">
        <f t="shared" ref="E198:G198" si="26">SUM(E194:E197)</f>
        <v>0</v>
      </c>
      <c r="F198" s="80">
        <f t="shared" si="26"/>
        <v>0</v>
      </c>
      <c r="G198" s="173">
        <f t="shared" si="26"/>
        <v>0</v>
      </c>
      <c r="H198" s="173">
        <f>SUM(H194:H197)</f>
        <v>0</v>
      </c>
    </row>
    <row r="199" spans="1:15" s="5" customFormat="1" ht="18.75" customHeight="1" x14ac:dyDescent="0.25">
      <c r="A199" s="122"/>
      <c r="B199" s="389" t="s">
        <v>524</v>
      </c>
      <c r="C199" s="389"/>
      <c r="D199" s="187">
        <f>D187+D193+D198</f>
        <v>0</v>
      </c>
      <c r="E199" s="124">
        <f t="shared" ref="E199:G199" si="27">E187+E193+E198</f>
        <v>0</v>
      </c>
      <c r="F199" s="123">
        <f t="shared" si="27"/>
        <v>0</v>
      </c>
      <c r="G199" s="123">
        <f t="shared" si="27"/>
        <v>0</v>
      </c>
      <c r="H199" s="286">
        <f>H187+H193+H198</f>
        <v>0</v>
      </c>
      <c r="I199" s="287"/>
    </row>
    <row r="200" spans="1:15" s="5" customFormat="1" ht="18.75" customHeight="1" x14ac:dyDescent="0.25">
      <c r="A200" s="283"/>
      <c r="B200" s="284"/>
      <c r="C200" s="284"/>
      <c r="D200" s="91"/>
      <c r="E200" s="91"/>
      <c r="F200" s="91"/>
      <c r="G200" s="91"/>
      <c r="H200" s="91"/>
      <c r="I200" s="236"/>
    </row>
    <row r="201" spans="1:15" s="5" customFormat="1" ht="20.25" customHeight="1" x14ac:dyDescent="0.25">
      <c r="A201" s="377" t="s">
        <v>558</v>
      </c>
      <c r="B201" s="378"/>
      <c r="C201" s="378"/>
      <c r="D201" s="378"/>
      <c r="E201" s="378"/>
      <c r="F201" s="378"/>
      <c r="G201" s="378"/>
      <c r="H201" s="378"/>
    </row>
    <row r="202" spans="1:15" s="5" customFormat="1" ht="6" customHeight="1" thickBot="1" x14ac:dyDescent="0.3">
      <c r="A202" s="25"/>
      <c r="B202" s="26"/>
      <c r="C202" s="26"/>
      <c r="D202" s="27"/>
      <c r="E202" s="27"/>
      <c r="F202" s="165"/>
      <c r="G202" s="27"/>
      <c r="H202" s="27"/>
    </row>
    <row r="203" spans="1:15" s="16" customFormat="1" ht="20.25" customHeight="1" thickBot="1" x14ac:dyDescent="0.3">
      <c r="A203" s="363" t="str">
        <f>ABM7A!$A$4</f>
        <v>BIL</v>
      </c>
      <c r="B203" s="365" t="str">
        <f>ABM7A!$B$4</f>
        <v>KOD AKAUN 1SPEKS</v>
      </c>
      <c r="C203" s="367" t="str">
        <f>ABM7A!$C$4</f>
        <v>PERIHAL 1SPEKS</v>
      </c>
      <c r="D203" s="369" t="str">
        <f>ABM7A!$D$4</f>
        <v>TERIMAAN SEBENAR</v>
      </c>
      <c r="E203" s="370"/>
      <c r="F203" s="371"/>
      <c r="G203" s="372" t="str">
        <f>ABM7A!$G$4</f>
        <v>ANGGARAN</v>
      </c>
      <c r="H203" s="373"/>
    </row>
    <row r="204" spans="1:15" s="16" customFormat="1" ht="21" customHeight="1" thickBot="1" x14ac:dyDescent="0.3">
      <c r="A204" s="364"/>
      <c r="B204" s="366"/>
      <c r="C204" s="379"/>
      <c r="D204" s="208" t="str">
        <f>ABM7A!$D$5</f>
        <v>TAHUN 2015</v>
      </c>
      <c r="E204" s="208" t="str">
        <f>ABM7A!$E$5</f>
        <v>TAHUN 2016</v>
      </c>
      <c r="F204" s="204" t="str">
        <f>ABM7A!$F$5</f>
        <v>TAHUN 2017</v>
      </c>
      <c r="G204" s="188" t="str">
        <f>ABM7A!$G$5</f>
        <v>TAHUN 2018</v>
      </c>
      <c r="H204" s="188" t="str">
        <f>ABM7A!$H$5</f>
        <v>TAHUN 2019</v>
      </c>
    </row>
    <row r="205" spans="1:15" s="133" customFormat="1" ht="16.5" x14ac:dyDescent="0.25">
      <c r="A205" s="129"/>
      <c r="B205" s="126" t="s">
        <v>36</v>
      </c>
      <c r="C205" s="130" t="s">
        <v>37</v>
      </c>
      <c r="D205" s="209"/>
      <c r="E205" s="212"/>
      <c r="F205" s="289"/>
      <c r="G205" s="212"/>
      <c r="H205" s="288"/>
      <c r="I205" s="131"/>
      <c r="J205" s="131"/>
      <c r="K205" s="131"/>
      <c r="L205" s="131"/>
      <c r="M205" s="131"/>
      <c r="N205" s="131"/>
      <c r="O205" s="132"/>
    </row>
    <row r="206" spans="1:15" s="13" customFormat="1" x14ac:dyDescent="0.25">
      <c r="A206" s="81"/>
      <c r="B206" s="82" t="s">
        <v>298</v>
      </c>
      <c r="C206" s="83" t="s">
        <v>299</v>
      </c>
      <c r="D206" s="170"/>
      <c r="E206" s="202"/>
      <c r="F206" s="175"/>
      <c r="G206" s="193"/>
      <c r="H206" s="193"/>
    </row>
    <row r="207" spans="1:15" s="5" customFormat="1" ht="16.5" customHeight="1" x14ac:dyDescent="0.25">
      <c r="A207" s="71">
        <v>108</v>
      </c>
      <c r="B207" s="12" t="s">
        <v>300</v>
      </c>
      <c r="C207" s="74" t="s">
        <v>301</v>
      </c>
      <c r="D207" s="172"/>
      <c r="E207" s="200"/>
      <c r="F207" s="177"/>
      <c r="G207" s="181"/>
      <c r="H207" s="181"/>
    </row>
    <row r="208" spans="1:15" s="5" customFormat="1" ht="25.5" x14ac:dyDescent="0.25">
      <c r="A208" s="71">
        <v>109</v>
      </c>
      <c r="B208" s="72" t="s">
        <v>302</v>
      </c>
      <c r="C208" s="74" t="s">
        <v>303</v>
      </c>
      <c r="D208" s="172"/>
      <c r="E208" s="200"/>
      <c r="F208" s="177"/>
      <c r="G208" s="181"/>
      <c r="H208" s="181"/>
    </row>
    <row r="209" spans="1:8" s="42" customFormat="1" ht="16.5" customHeight="1" x14ac:dyDescent="0.25">
      <c r="A209" s="71">
        <v>110</v>
      </c>
      <c r="B209" s="72" t="s">
        <v>304</v>
      </c>
      <c r="C209" s="74" t="s">
        <v>305</v>
      </c>
      <c r="D209" s="172"/>
      <c r="E209" s="200"/>
      <c r="F209" s="177"/>
      <c r="G209" s="181"/>
      <c r="H209" s="181"/>
    </row>
    <row r="210" spans="1:8" s="16" customFormat="1" ht="15.75" customHeight="1" x14ac:dyDescent="0.25">
      <c r="A210" s="85"/>
      <c r="B210" s="380" t="s">
        <v>526</v>
      </c>
      <c r="C210" s="380"/>
      <c r="D210" s="173">
        <f>SUM(D206:D209)</f>
        <v>0</v>
      </c>
      <c r="E210" s="203">
        <f t="shared" ref="E210:G210" si="28">SUM(E206:E209)</f>
        <v>0</v>
      </c>
      <c r="F210" s="80">
        <f t="shared" si="28"/>
        <v>0</v>
      </c>
      <c r="G210" s="173">
        <f t="shared" si="28"/>
        <v>0</v>
      </c>
      <c r="H210" s="173">
        <f>SUM(H206:H209)</f>
        <v>0</v>
      </c>
    </row>
    <row r="211" spans="1:8" s="16" customFormat="1" x14ac:dyDescent="0.25">
      <c r="A211" s="81"/>
      <c r="B211" s="53" t="s">
        <v>306</v>
      </c>
      <c r="C211" s="67" t="s">
        <v>307</v>
      </c>
      <c r="D211" s="170"/>
      <c r="E211" s="202"/>
      <c r="F211" s="175"/>
      <c r="G211" s="179"/>
      <c r="H211" s="179"/>
    </row>
    <row r="212" spans="1:8" s="16" customFormat="1" x14ac:dyDescent="0.25">
      <c r="A212" s="71">
        <v>111</v>
      </c>
      <c r="B212" s="21" t="s">
        <v>308</v>
      </c>
      <c r="C212" s="74" t="s">
        <v>309</v>
      </c>
      <c r="D212" s="172"/>
      <c r="E212" s="200"/>
      <c r="F212" s="177"/>
      <c r="G212" s="181"/>
      <c r="H212" s="181"/>
    </row>
    <row r="213" spans="1:8" s="16" customFormat="1" x14ac:dyDescent="0.25">
      <c r="A213" s="71">
        <v>112</v>
      </c>
      <c r="B213" s="21" t="s">
        <v>310</v>
      </c>
      <c r="C213" s="74" t="s">
        <v>311</v>
      </c>
      <c r="D213" s="172"/>
      <c r="E213" s="200"/>
      <c r="F213" s="177"/>
      <c r="G213" s="181"/>
      <c r="H213" s="181"/>
    </row>
    <row r="214" spans="1:8" s="16" customFormat="1" ht="14.25" customHeight="1" x14ac:dyDescent="0.25">
      <c r="A214" s="71">
        <v>113</v>
      </c>
      <c r="B214" s="21" t="s">
        <v>312</v>
      </c>
      <c r="C214" s="74" t="s">
        <v>313</v>
      </c>
      <c r="D214" s="172"/>
      <c r="E214" s="200"/>
      <c r="F214" s="177"/>
      <c r="G214" s="181"/>
      <c r="H214" s="181"/>
    </row>
    <row r="215" spans="1:8" s="16" customFormat="1" ht="27.75" customHeight="1" x14ac:dyDescent="0.25">
      <c r="A215" s="71">
        <v>114</v>
      </c>
      <c r="B215" s="21" t="s">
        <v>314</v>
      </c>
      <c r="C215" s="74" t="s">
        <v>315</v>
      </c>
      <c r="D215" s="172"/>
      <c r="E215" s="200"/>
      <c r="F215" s="177"/>
      <c r="G215" s="181"/>
      <c r="H215" s="181"/>
    </row>
    <row r="216" spans="1:8" s="16" customFormat="1" x14ac:dyDescent="0.25">
      <c r="A216" s="71">
        <v>115</v>
      </c>
      <c r="B216" s="21" t="s">
        <v>316</v>
      </c>
      <c r="C216" s="74" t="s">
        <v>317</v>
      </c>
      <c r="D216" s="172"/>
      <c r="E216" s="200"/>
      <c r="F216" s="177"/>
      <c r="G216" s="181"/>
      <c r="H216" s="181"/>
    </row>
    <row r="217" spans="1:8" s="42" customFormat="1" x14ac:dyDescent="0.25">
      <c r="A217" s="71">
        <v>116</v>
      </c>
      <c r="B217" s="21" t="s">
        <v>318</v>
      </c>
      <c r="C217" s="74" t="s">
        <v>319</v>
      </c>
      <c r="D217" s="172"/>
      <c r="E217" s="200"/>
      <c r="F217" s="177"/>
      <c r="G217" s="181"/>
      <c r="H217" s="181"/>
    </row>
    <row r="218" spans="1:8" s="42" customFormat="1" x14ac:dyDescent="0.25">
      <c r="A218" s="71">
        <v>117</v>
      </c>
      <c r="B218" s="21" t="s">
        <v>320</v>
      </c>
      <c r="C218" s="74" t="s">
        <v>321</v>
      </c>
      <c r="D218" s="172"/>
      <c r="E218" s="200"/>
      <c r="F218" s="177"/>
      <c r="G218" s="181"/>
      <c r="H218" s="181"/>
    </row>
    <row r="219" spans="1:8" s="42" customFormat="1" x14ac:dyDescent="0.25">
      <c r="A219" s="71">
        <v>118</v>
      </c>
      <c r="B219" s="21" t="s">
        <v>322</v>
      </c>
      <c r="C219" s="74" t="s">
        <v>323</v>
      </c>
      <c r="D219" s="172"/>
      <c r="E219" s="200"/>
      <c r="F219" s="177"/>
      <c r="G219" s="181"/>
      <c r="H219" s="181"/>
    </row>
    <row r="220" spans="1:8" s="42" customFormat="1" x14ac:dyDescent="0.25">
      <c r="A220" s="71">
        <v>119</v>
      </c>
      <c r="B220" s="21" t="s">
        <v>324</v>
      </c>
      <c r="C220" s="74" t="s">
        <v>325</v>
      </c>
      <c r="D220" s="172"/>
      <c r="E220" s="200"/>
      <c r="F220" s="177"/>
      <c r="G220" s="181"/>
      <c r="H220" s="181"/>
    </row>
    <row r="221" spans="1:8" s="42" customFormat="1" x14ac:dyDescent="0.25">
      <c r="A221" s="71">
        <v>120</v>
      </c>
      <c r="B221" s="21" t="s">
        <v>326</v>
      </c>
      <c r="C221" s="74" t="s">
        <v>327</v>
      </c>
      <c r="D221" s="172"/>
      <c r="E221" s="200"/>
      <c r="F221" s="177"/>
      <c r="G221" s="181"/>
      <c r="H221" s="181"/>
    </row>
    <row r="222" spans="1:8" s="42" customFormat="1" ht="25.5" x14ac:dyDescent="0.25">
      <c r="A222" s="71">
        <v>121</v>
      </c>
      <c r="B222" s="21" t="s">
        <v>328</v>
      </c>
      <c r="C222" s="74" t="s">
        <v>329</v>
      </c>
      <c r="D222" s="172"/>
      <c r="E222" s="200"/>
      <c r="F222" s="177"/>
      <c r="G222" s="181"/>
      <c r="H222" s="181"/>
    </row>
    <row r="223" spans="1:8" s="13" customFormat="1" ht="29.25" customHeight="1" x14ac:dyDescent="0.25">
      <c r="A223" s="71">
        <v>122</v>
      </c>
      <c r="B223" s="21" t="s">
        <v>330</v>
      </c>
      <c r="C223" s="74" t="s">
        <v>331</v>
      </c>
      <c r="D223" s="172"/>
      <c r="E223" s="172"/>
      <c r="F223" s="177"/>
      <c r="G223" s="181"/>
      <c r="H223" s="181"/>
    </row>
    <row r="224" spans="1:8" s="42" customFormat="1" x14ac:dyDescent="0.25">
      <c r="A224" s="71">
        <v>123</v>
      </c>
      <c r="B224" s="12" t="s">
        <v>332</v>
      </c>
      <c r="C224" s="74" t="s">
        <v>333</v>
      </c>
      <c r="D224" s="172"/>
      <c r="E224" s="172"/>
      <c r="F224" s="207"/>
      <c r="G224" s="181"/>
      <c r="H224" s="181"/>
    </row>
    <row r="225" spans="1:8" s="16" customFormat="1" x14ac:dyDescent="0.25">
      <c r="A225" s="85"/>
      <c r="B225" s="380" t="s">
        <v>334</v>
      </c>
      <c r="C225" s="380"/>
      <c r="D225" s="173">
        <f>SUM(D212:D224)</f>
        <v>0</v>
      </c>
      <c r="E225" s="173">
        <f t="shared" ref="E225:H225" si="29">SUM(E212:E224)</f>
        <v>0</v>
      </c>
      <c r="F225" s="173">
        <f t="shared" si="29"/>
        <v>0</v>
      </c>
      <c r="G225" s="173">
        <f t="shared" si="29"/>
        <v>0</v>
      </c>
      <c r="H225" s="173">
        <f t="shared" si="29"/>
        <v>0</v>
      </c>
    </row>
    <row r="226" spans="1:8" s="13" customFormat="1" x14ac:dyDescent="0.25">
      <c r="A226" s="81"/>
      <c r="B226" s="53" t="s">
        <v>335</v>
      </c>
      <c r="C226" s="67" t="s">
        <v>18</v>
      </c>
      <c r="D226" s="170"/>
      <c r="E226" s="170"/>
      <c r="F226" s="175"/>
      <c r="G226" s="179"/>
      <c r="H226" s="179"/>
    </row>
    <row r="227" spans="1:8" s="13" customFormat="1" x14ac:dyDescent="0.25">
      <c r="A227" s="71">
        <v>124</v>
      </c>
      <c r="B227" s="21" t="s">
        <v>336</v>
      </c>
      <c r="C227" s="74" t="s">
        <v>337</v>
      </c>
      <c r="D227" s="172"/>
      <c r="E227" s="172"/>
      <c r="F227" s="177"/>
      <c r="G227" s="181"/>
      <c r="H227" s="181"/>
    </row>
    <row r="228" spans="1:8" s="13" customFormat="1" ht="15.75" customHeight="1" x14ac:dyDescent="0.25">
      <c r="A228" s="85"/>
      <c r="B228" s="134"/>
      <c r="C228" s="135" t="s">
        <v>334</v>
      </c>
      <c r="D228" s="173">
        <f>SUM(D226:D227)</f>
        <v>0</v>
      </c>
      <c r="E228" s="173">
        <f t="shared" ref="E228:H228" si="30">SUM(E226:E227)</f>
        <v>0</v>
      </c>
      <c r="F228" s="80">
        <f t="shared" si="30"/>
        <v>0</v>
      </c>
      <c r="G228" s="173">
        <f t="shared" si="30"/>
        <v>0</v>
      </c>
      <c r="H228" s="173">
        <f t="shared" si="30"/>
        <v>0</v>
      </c>
    </row>
    <row r="229" spans="1:8" s="5" customFormat="1" ht="18" customHeight="1" x14ac:dyDescent="0.25">
      <c r="A229" s="122"/>
      <c r="B229" s="276" t="s">
        <v>36</v>
      </c>
      <c r="C229" s="277" t="s">
        <v>338</v>
      </c>
      <c r="D229" s="123">
        <f>D210+D225+D228</f>
        <v>0</v>
      </c>
      <c r="E229" s="123">
        <f>E210+E225+E228</f>
        <v>0</v>
      </c>
      <c r="F229" s="123">
        <f>F210+F225+F228</f>
        <v>0</v>
      </c>
      <c r="G229" s="123">
        <f>G210+G225+G228</f>
        <v>0</v>
      </c>
      <c r="H229" s="187">
        <f>H210+H225+H228</f>
        <v>0</v>
      </c>
    </row>
    <row r="230" spans="1:8" s="5" customFormat="1" ht="5.25" customHeight="1" x14ac:dyDescent="0.25">
      <c r="A230" s="25"/>
      <c r="B230" s="98"/>
      <c r="C230" s="99"/>
      <c r="D230" s="100"/>
      <c r="E230" s="100"/>
      <c r="F230" s="165"/>
      <c r="G230" s="100"/>
      <c r="H230" s="100"/>
    </row>
    <row r="231" spans="1:8" s="16" customFormat="1" ht="15.75" customHeight="1" x14ac:dyDescent="0.25">
      <c r="A231" s="125"/>
      <c r="B231" s="127" t="s">
        <v>38</v>
      </c>
      <c r="C231" s="103" t="s">
        <v>39</v>
      </c>
      <c r="D231" s="169"/>
      <c r="E231" s="169"/>
      <c r="F231" s="174"/>
      <c r="G231" s="178"/>
      <c r="H231" s="178"/>
    </row>
    <row r="232" spans="1:8" s="16" customFormat="1" ht="15.75" customHeight="1" x14ac:dyDescent="0.25">
      <c r="A232" s="81"/>
      <c r="B232" s="53" t="s">
        <v>339</v>
      </c>
      <c r="C232" s="67" t="s">
        <v>340</v>
      </c>
      <c r="D232" s="170"/>
      <c r="E232" s="170"/>
      <c r="F232" s="175"/>
      <c r="G232" s="179"/>
      <c r="H232" s="179"/>
    </row>
    <row r="233" spans="1:8" s="13" customFormat="1" x14ac:dyDescent="0.25">
      <c r="A233" s="71">
        <v>125</v>
      </c>
      <c r="B233" s="21" t="s">
        <v>341</v>
      </c>
      <c r="C233" s="113" t="s">
        <v>342</v>
      </c>
      <c r="D233" s="172"/>
      <c r="E233" s="172"/>
      <c r="F233" s="177"/>
      <c r="G233" s="194"/>
      <c r="H233" s="194"/>
    </row>
    <row r="234" spans="1:8" s="13" customFormat="1" x14ac:dyDescent="0.25">
      <c r="A234" s="71">
        <v>126</v>
      </c>
      <c r="B234" s="21" t="s">
        <v>343</v>
      </c>
      <c r="C234" s="113" t="s">
        <v>344</v>
      </c>
      <c r="D234" s="172"/>
      <c r="E234" s="172"/>
      <c r="F234" s="177"/>
      <c r="G234" s="194"/>
      <c r="H234" s="194"/>
    </row>
    <row r="235" spans="1:8" s="13" customFormat="1" x14ac:dyDescent="0.25">
      <c r="A235" s="85"/>
      <c r="B235" s="380" t="s">
        <v>527</v>
      </c>
      <c r="C235" s="380"/>
      <c r="D235" s="173">
        <f>SUM(D232:D234)</f>
        <v>0</v>
      </c>
      <c r="E235" s="173">
        <f t="shared" ref="E235:G235" si="31">SUM(E232:E234)</f>
        <v>0</v>
      </c>
      <c r="F235" s="80">
        <f t="shared" si="31"/>
        <v>0</v>
      </c>
      <c r="G235" s="173">
        <f t="shared" si="31"/>
        <v>0</v>
      </c>
      <c r="H235" s="173">
        <f>SUM(H232:H234)</f>
        <v>0</v>
      </c>
    </row>
    <row r="236" spans="1:8" s="13" customFormat="1" ht="15.75" customHeight="1" x14ac:dyDescent="0.25">
      <c r="A236" s="87"/>
      <c r="B236" s="389" t="s">
        <v>528</v>
      </c>
      <c r="C236" s="389"/>
      <c r="D236" s="183">
        <f>D235</f>
        <v>0</v>
      </c>
      <c r="E236" s="187">
        <f t="shared" ref="E236:G236" si="32">E235</f>
        <v>0</v>
      </c>
      <c r="F236" s="89">
        <f t="shared" si="32"/>
        <v>0</v>
      </c>
      <c r="G236" s="187">
        <f t="shared" si="32"/>
        <v>0</v>
      </c>
      <c r="H236" s="183">
        <f>H235</f>
        <v>0</v>
      </c>
    </row>
    <row r="237" spans="1:8" s="16" customFormat="1" ht="18" customHeight="1" x14ac:dyDescent="0.25">
      <c r="A237" s="94"/>
      <c r="B237" s="392" t="s">
        <v>529</v>
      </c>
      <c r="C237" s="392"/>
      <c r="D237" s="206">
        <f>D199+D229+D236</f>
        <v>0</v>
      </c>
      <c r="E237" s="302">
        <f>E199+E229+E236</f>
        <v>0</v>
      </c>
      <c r="F237" s="234">
        <f>F199+F229+F236</f>
        <v>0</v>
      </c>
      <c r="G237" s="234">
        <f>G199+G229+G236</f>
        <v>0</v>
      </c>
      <c r="H237" s="206">
        <f>H199+H229+H236</f>
        <v>0</v>
      </c>
    </row>
    <row r="238" spans="1:8" s="5" customFormat="1" ht="20.25" customHeight="1" x14ac:dyDescent="0.25">
      <c r="A238" s="377" t="s">
        <v>559</v>
      </c>
      <c r="B238" s="378"/>
      <c r="C238" s="378"/>
      <c r="D238" s="378"/>
      <c r="E238" s="378"/>
      <c r="F238" s="378"/>
      <c r="G238" s="378"/>
      <c r="H238" s="378"/>
    </row>
    <row r="239" spans="1:8" s="5" customFormat="1" ht="6" customHeight="1" thickBot="1" x14ac:dyDescent="0.3">
      <c r="A239" s="25"/>
      <c r="B239" s="26"/>
      <c r="C239" s="26"/>
      <c r="D239" s="27"/>
      <c r="E239" s="27"/>
      <c r="F239" s="165"/>
      <c r="G239" s="27"/>
      <c r="H239" s="27"/>
    </row>
    <row r="240" spans="1:8" s="16" customFormat="1" ht="19.5" customHeight="1" thickBot="1" x14ac:dyDescent="0.3">
      <c r="A240" s="363" t="str">
        <f>ABM7A!$A$4</f>
        <v>BIL</v>
      </c>
      <c r="B240" s="365" t="str">
        <f>ABM7A!$B$4</f>
        <v>KOD AKAUN 1SPEKS</v>
      </c>
      <c r="C240" s="367" t="str">
        <f>ABM7A!$C$4</f>
        <v>PERIHAL 1SPEKS</v>
      </c>
      <c r="D240" s="369" t="str">
        <f>ABM7A!$D$4</f>
        <v>TERIMAAN SEBENAR</v>
      </c>
      <c r="E240" s="370"/>
      <c r="F240" s="371"/>
      <c r="G240" s="372" t="str">
        <f>ABM7A!$G$4</f>
        <v>ANGGARAN</v>
      </c>
      <c r="H240" s="373"/>
    </row>
    <row r="241" spans="1:8" s="16" customFormat="1" ht="18.75" customHeight="1" thickBot="1" x14ac:dyDescent="0.3">
      <c r="A241" s="364"/>
      <c r="B241" s="366"/>
      <c r="C241" s="379"/>
      <c r="D241" s="191" t="str">
        <f>ABM7A!$D$5</f>
        <v>TAHUN 2015</v>
      </c>
      <c r="E241" s="191" t="str">
        <f>ABM7A!$E$5</f>
        <v>TAHUN 2016</v>
      </c>
      <c r="F241" s="204" t="str">
        <f>ABM7A!$F$5</f>
        <v>TAHUN 2017</v>
      </c>
      <c r="G241" s="192" t="str">
        <f>ABM7A!$G$5</f>
        <v>TAHUN 2018</v>
      </c>
      <c r="H241" s="192" t="str">
        <f>ABM7A!$H$5</f>
        <v>TAHUN 2019</v>
      </c>
    </row>
    <row r="242" spans="1:8" s="16" customFormat="1" x14ac:dyDescent="0.25">
      <c r="A242" s="303"/>
      <c r="B242" s="304"/>
      <c r="C242" s="305"/>
      <c r="D242" s="306"/>
      <c r="E242" s="306"/>
      <c r="F242" s="307"/>
      <c r="G242" s="306"/>
      <c r="H242" s="306"/>
    </row>
    <row r="243" spans="1:8" s="16" customFormat="1" x14ac:dyDescent="0.25">
      <c r="A243" s="136"/>
      <c r="B243" s="137" t="s">
        <v>19</v>
      </c>
      <c r="C243" s="138" t="s">
        <v>20</v>
      </c>
      <c r="D243" s="270"/>
      <c r="E243" s="270"/>
      <c r="F243" s="205"/>
      <c r="G243" s="271"/>
      <c r="H243" s="271"/>
    </row>
    <row r="244" spans="1:8" s="16" customFormat="1" x14ac:dyDescent="0.25">
      <c r="A244" s="125"/>
      <c r="B244" s="127" t="s">
        <v>16</v>
      </c>
      <c r="C244" s="103" t="s">
        <v>6</v>
      </c>
      <c r="D244" s="169"/>
      <c r="E244" s="169"/>
      <c r="F244" s="174"/>
      <c r="G244" s="178"/>
      <c r="H244" s="178"/>
    </row>
    <row r="245" spans="1:8" s="16" customFormat="1" x14ac:dyDescent="0.25">
      <c r="A245" s="81"/>
      <c r="B245" s="53" t="s">
        <v>40</v>
      </c>
      <c r="C245" s="67" t="s">
        <v>41</v>
      </c>
      <c r="D245" s="170"/>
      <c r="E245" s="170"/>
      <c r="F245" s="175"/>
      <c r="G245" s="179"/>
      <c r="H245" s="179"/>
    </row>
    <row r="246" spans="1:8" s="16" customFormat="1" x14ac:dyDescent="0.25">
      <c r="A246" s="81"/>
      <c r="B246" s="53" t="s">
        <v>345</v>
      </c>
      <c r="C246" s="139" t="s">
        <v>346</v>
      </c>
      <c r="D246" s="170"/>
      <c r="E246" s="170"/>
      <c r="F246" s="175"/>
      <c r="G246" s="193"/>
      <c r="H246" s="193"/>
    </row>
    <row r="247" spans="1:8" s="16" customFormat="1" x14ac:dyDescent="0.25">
      <c r="A247" s="71">
        <v>127</v>
      </c>
      <c r="B247" s="21" t="s">
        <v>347</v>
      </c>
      <c r="C247" s="140" t="s">
        <v>348</v>
      </c>
      <c r="D247" s="172"/>
      <c r="E247" s="172"/>
      <c r="F247" s="177"/>
      <c r="G247" s="181"/>
      <c r="H247" s="181"/>
    </row>
    <row r="248" spans="1:8" s="16" customFormat="1" x14ac:dyDescent="0.25">
      <c r="A248" s="71">
        <v>128</v>
      </c>
      <c r="B248" s="21" t="s">
        <v>349</v>
      </c>
      <c r="C248" s="74" t="s">
        <v>350</v>
      </c>
      <c r="D248" s="172"/>
      <c r="E248" s="172"/>
      <c r="F248" s="347"/>
      <c r="G248" s="181"/>
      <c r="H248" s="181"/>
    </row>
    <row r="249" spans="1:8" s="16" customFormat="1" x14ac:dyDescent="0.25">
      <c r="A249" s="71">
        <v>129</v>
      </c>
      <c r="B249" s="21" t="s">
        <v>351</v>
      </c>
      <c r="C249" s="113" t="s">
        <v>352</v>
      </c>
      <c r="D249" s="172"/>
      <c r="E249" s="172"/>
      <c r="F249" s="177"/>
      <c r="G249" s="181"/>
      <c r="H249" s="181"/>
    </row>
    <row r="250" spans="1:8" s="16" customFormat="1" x14ac:dyDescent="0.25">
      <c r="A250" s="71">
        <v>130</v>
      </c>
      <c r="B250" s="21" t="s">
        <v>353</v>
      </c>
      <c r="C250" s="74" t="s">
        <v>354</v>
      </c>
      <c r="D250" s="172"/>
      <c r="E250" s="172"/>
      <c r="F250" s="177"/>
      <c r="G250" s="181"/>
      <c r="H250" s="181"/>
    </row>
    <row r="251" spans="1:8" s="13" customFormat="1" x14ac:dyDescent="0.25">
      <c r="A251" s="71">
        <v>131</v>
      </c>
      <c r="B251" s="21" t="s">
        <v>355</v>
      </c>
      <c r="C251" s="141" t="s">
        <v>356</v>
      </c>
      <c r="D251" s="172"/>
      <c r="E251" s="172"/>
      <c r="F251" s="177"/>
      <c r="G251" s="181"/>
      <c r="H251" s="181"/>
    </row>
    <row r="252" spans="1:8" s="16" customFormat="1" x14ac:dyDescent="0.25">
      <c r="A252" s="71">
        <v>132</v>
      </c>
      <c r="B252" s="21" t="s">
        <v>357</v>
      </c>
      <c r="C252" s="74" t="s">
        <v>358</v>
      </c>
      <c r="D252" s="172"/>
      <c r="E252" s="172"/>
      <c r="F252" s="177"/>
      <c r="G252" s="181"/>
      <c r="H252" s="181"/>
    </row>
    <row r="253" spans="1:8" s="16" customFormat="1" x14ac:dyDescent="0.25">
      <c r="A253" s="85"/>
      <c r="B253" s="380" t="s">
        <v>530</v>
      </c>
      <c r="C253" s="380"/>
      <c r="D253" s="173">
        <f t="shared" ref="D253:G253" si="33">SUM(D246:D252)</f>
        <v>0</v>
      </c>
      <c r="E253" s="173">
        <f t="shared" si="33"/>
        <v>0</v>
      </c>
      <c r="F253" s="80">
        <f t="shared" si="33"/>
        <v>0</v>
      </c>
      <c r="G253" s="173">
        <f t="shared" si="33"/>
        <v>0</v>
      </c>
      <c r="H253" s="173">
        <f>SUM(H246:H252)</f>
        <v>0</v>
      </c>
    </row>
    <row r="254" spans="1:8" s="13" customFormat="1" x14ac:dyDescent="0.25">
      <c r="A254" s="81"/>
      <c r="B254" s="53" t="s">
        <v>359</v>
      </c>
      <c r="C254" s="67" t="s">
        <v>360</v>
      </c>
      <c r="D254" s="170"/>
      <c r="E254" s="170"/>
      <c r="F254" s="175"/>
      <c r="G254" s="179"/>
      <c r="H254" s="179"/>
    </row>
    <row r="255" spans="1:8" s="16" customFormat="1" x14ac:dyDescent="0.25">
      <c r="A255" s="71">
        <v>133</v>
      </c>
      <c r="B255" s="21" t="s">
        <v>361</v>
      </c>
      <c r="C255" s="113" t="s">
        <v>362</v>
      </c>
      <c r="D255" s="172"/>
      <c r="E255" s="172"/>
      <c r="F255" s="177"/>
      <c r="G255" s="194"/>
      <c r="H255" s="194"/>
    </row>
    <row r="256" spans="1:8" s="16" customFormat="1" x14ac:dyDescent="0.25">
      <c r="A256" s="85"/>
      <c r="B256" s="380" t="s">
        <v>531</v>
      </c>
      <c r="C256" s="380"/>
      <c r="D256" s="173">
        <f>SUM(D254:D255)</f>
        <v>0</v>
      </c>
      <c r="E256" s="203">
        <f t="shared" ref="E256:G256" si="34">SUM(E254:E255)</f>
        <v>0</v>
      </c>
      <c r="F256" s="80">
        <f t="shared" si="34"/>
        <v>0</v>
      </c>
      <c r="G256" s="173">
        <f t="shared" si="34"/>
        <v>0</v>
      </c>
      <c r="H256" s="173">
        <f>SUM(H254:H255)</f>
        <v>0</v>
      </c>
    </row>
    <row r="257" spans="1:9" s="16" customFormat="1" x14ac:dyDescent="0.25">
      <c r="A257" s="81"/>
      <c r="B257" s="53" t="s">
        <v>363</v>
      </c>
      <c r="C257" s="67" t="s">
        <v>364</v>
      </c>
      <c r="D257" s="170"/>
      <c r="E257" s="170"/>
      <c r="F257" s="175"/>
      <c r="G257" s="179"/>
      <c r="H257" s="179"/>
    </row>
    <row r="258" spans="1:9" s="16" customFormat="1" x14ac:dyDescent="0.25">
      <c r="A258" s="71">
        <v>134</v>
      </c>
      <c r="B258" s="21" t="s">
        <v>365</v>
      </c>
      <c r="C258" s="113" t="s">
        <v>366</v>
      </c>
      <c r="D258" s="172"/>
      <c r="E258" s="172"/>
      <c r="F258" s="177"/>
      <c r="G258" s="194"/>
      <c r="H258" s="194"/>
    </row>
    <row r="259" spans="1:9" s="16" customFormat="1" x14ac:dyDescent="0.25">
      <c r="A259" s="71">
        <v>135</v>
      </c>
      <c r="B259" s="21" t="s">
        <v>367</v>
      </c>
      <c r="C259" s="113" t="s">
        <v>368</v>
      </c>
      <c r="D259" s="172"/>
      <c r="E259" s="172"/>
      <c r="F259" s="177"/>
      <c r="G259" s="194"/>
      <c r="H259" s="194"/>
    </row>
    <row r="260" spans="1:9" s="16" customFormat="1" x14ac:dyDescent="0.25">
      <c r="A260" s="71">
        <v>136</v>
      </c>
      <c r="B260" s="21" t="s">
        <v>369</v>
      </c>
      <c r="C260" s="113" t="s">
        <v>370</v>
      </c>
      <c r="D260" s="172"/>
      <c r="E260" s="172"/>
      <c r="F260" s="177"/>
      <c r="G260" s="194"/>
      <c r="H260" s="194"/>
    </row>
    <row r="261" spans="1:9" s="16" customFormat="1" x14ac:dyDescent="0.25">
      <c r="A261" s="71">
        <v>137</v>
      </c>
      <c r="B261" s="21" t="s">
        <v>371</v>
      </c>
      <c r="C261" s="142" t="s">
        <v>372</v>
      </c>
      <c r="D261" s="172"/>
      <c r="E261" s="172"/>
      <c r="F261" s="347"/>
      <c r="G261" s="194"/>
      <c r="H261" s="194"/>
    </row>
    <row r="262" spans="1:9" s="13" customFormat="1" x14ac:dyDescent="0.25">
      <c r="A262" s="71">
        <v>138</v>
      </c>
      <c r="B262" s="21" t="s">
        <v>373</v>
      </c>
      <c r="C262" s="74" t="s">
        <v>374</v>
      </c>
      <c r="D262" s="172"/>
      <c r="E262" s="172"/>
      <c r="F262" s="177"/>
      <c r="G262" s="194"/>
      <c r="H262" s="194"/>
    </row>
    <row r="263" spans="1:9" s="13" customFormat="1" x14ac:dyDescent="0.25">
      <c r="A263" s="71">
        <v>139</v>
      </c>
      <c r="B263" s="21" t="s">
        <v>375</v>
      </c>
      <c r="C263" s="113" t="s">
        <v>376</v>
      </c>
      <c r="D263" s="172"/>
      <c r="E263" s="172"/>
      <c r="F263" s="347"/>
      <c r="G263" s="194"/>
      <c r="H263" s="194"/>
    </row>
    <row r="264" spans="1:9" s="13" customFormat="1" ht="15" customHeight="1" x14ac:dyDescent="0.25">
      <c r="A264" s="143"/>
      <c r="B264" s="380" t="s">
        <v>532</v>
      </c>
      <c r="C264" s="380"/>
      <c r="D264" s="182">
        <f>SUM(D257:D263)</f>
        <v>0</v>
      </c>
      <c r="E264" s="182">
        <f t="shared" ref="E264:G264" si="35">SUM(E257:E263)</f>
        <v>0</v>
      </c>
      <c r="F264" s="145">
        <f t="shared" si="35"/>
        <v>0</v>
      </c>
      <c r="G264" s="182">
        <f t="shared" si="35"/>
        <v>0</v>
      </c>
      <c r="H264" s="182">
        <f>SUM(H257:H263)</f>
        <v>0</v>
      </c>
    </row>
    <row r="265" spans="1:9" s="16" customFormat="1" ht="15.75" customHeight="1" x14ac:dyDescent="0.25">
      <c r="A265" s="122"/>
      <c r="B265" s="389" t="s">
        <v>533</v>
      </c>
      <c r="C265" s="389"/>
      <c r="D265" s="187">
        <f t="shared" ref="D265" si="36">D253+D256+D264</f>
        <v>0</v>
      </c>
      <c r="E265" s="187">
        <f t="shared" ref="E265:G265" si="37">E253+E256+E264</f>
        <v>0</v>
      </c>
      <c r="F265" s="124">
        <f t="shared" si="37"/>
        <v>0</v>
      </c>
      <c r="G265" s="187">
        <f t="shared" si="37"/>
        <v>0</v>
      </c>
      <c r="H265" s="187">
        <f>H253+H256+H264</f>
        <v>0</v>
      </c>
    </row>
    <row r="266" spans="1:9" s="16" customFormat="1" x14ac:dyDescent="0.25">
      <c r="A266" s="25"/>
      <c r="B266" s="98"/>
      <c r="C266" s="99"/>
      <c r="D266" s="100"/>
      <c r="E266" s="100"/>
      <c r="F266" s="165"/>
      <c r="G266" s="100"/>
      <c r="H266" s="100"/>
    </row>
    <row r="267" spans="1:9" s="16" customFormat="1" x14ac:dyDescent="0.25">
      <c r="A267" s="125"/>
      <c r="B267" s="127" t="s">
        <v>42</v>
      </c>
      <c r="C267" s="103" t="s">
        <v>29</v>
      </c>
      <c r="D267" s="169"/>
      <c r="E267" s="169"/>
      <c r="F267" s="174"/>
      <c r="G267" s="178"/>
      <c r="H267" s="252"/>
      <c r="I267" s="223"/>
    </row>
    <row r="268" spans="1:9" s="16" customFormat="1" x14ac:dyDescent="0.25">
      <c r="A268" s="81"/>
      <c r="B268" s="53" t="s">
        <v>377</v>
      </c>
      <c r="C268" s="139" t="s">
        <v>378</v>
      </c>
      <c r="D268" s="170"/>
      <c r="E268" s="170"/>
      <c r="F268" s="175"/>
      <c r="G268" s="193"/>
      <c r="H268" s="193"/>
    </row>
    <row r="269" spans="1:9" s="16" customFormat="1" x14ac:dyDescent="0.25">
      <c r="A269" s="71">
        <v>140</v>
      </c>
      <c r="B269" s="21" t="s">
        <v>379</v>
      </c>
      <c r="C269" s="113" t="s">
        <v>380</v>
      </c>
      <c r="D269" s="172"/>
      <c r="E269" s="172"/>
      <c r="F269" s="177"/>
      <c r="G269" s="194"/>
      <c r="H269" s="194"/>
    </row>
    <row r="270" spans="1:9" s="16" customFormat="1" x14ac:dyDescent="0.25">
      <c r="A270" s="71">
        <v>141</v>
      </c>
      <c r="B270" s="21" t="s">
        <v>381</v>
      </c>
      <c r="C270" s="113" t="s">
        <v>382</v>
      </c>
      <c r="D270" s="172"/>
      <c r="E270" s="172"/>
      <c r="F270" s="177"/>
      <c r="G270" s="194"/>
      <c r="H270" s="194"/>
    </row>
    <row r="271" spans="1:9" s="16" customFormat="1" x14ac:dyDescent="0.25">
      <c r="A271" s="71">
        <v>142</v>
      </c>
      <c r="B271" s="21" t="s">
        <v>383</v>
      </c>
      <c r="C271" s="74" t="s">
        <v>384</v>
      </c>
      <c r="D271" s="172"/>
      <c r="E271" s="172"/>
      <c r="F271" s="177"/>
      <c r="G271" s="194"/>
      <c r="H271" s="194"/>
    </row>
    <row r="272" spans="1:9" s="5" customFormat="1" x14ac:dyDescent="0.25">
      <c r="A272" s="71">
        <v>143</v>
      </c>
      <c r="B272" s="21" t="s">
        <v>385</v>
      </c>
      <c r="C272" s="74" t="s">
        <v>386</v>
      </c>
      <c r="D272" s="172"/>
      <c r="E272" s="172"/>
      <c r="F272" s="177"/>
      <c r="G272" s="194"/>
      <c r="H272" s="194"/>
    </row>
    <row r="273" spans="1:8" s="5" customFormat="1" x14ac:dyDescent="0.25">
      <c r="A273" s="71">
        <v>144</v>
      </c>
      <c r="B273" s="21" t="s">
        <v>387</v>
      </c>
      <c r="C273" s="146" t="s">
        <v>388</v>
      </c>
      <c r="D273" s="172"/>
      <c r="E273" s="172"/>
      <c r="F273" s="347"/>
      <c r="G273" s="194"/>
      <c r="H273" s="194"/>
    </row>
    <row r="274" spans="1:8" s="5" customFormat="1" x14ac:dyDescent="0.25">
      <c r="A274" s="71">
        <v>145</v>
      </c>
      <c r="B274" s="21" t="s">
        <v>389</v>
      </c>
      <c r="C274" s="86" t="s">
        <v>390</v>
      </c>
      <c r="D274" s="172"/>
      <c r="E274" s="172"/>
      <c r="F274" s="177"/>
      <c r="G274" s="194"/>
      <c r="H274" s="194"/>
    </row>
    <row r="275" spans="1:8" s="16" customFormat="1" x14ac:dyDescent="0.25">
      <c r="A275" s="71">
        <v>146</v>
      </c>
      <c r="B275" s="21" t="s">
        <v>391</v>
      </c>
      <c r="C275" s="74" t="s">
        <v>392</v>
      </c>
      <c r="D275" s="172"/>
      <c r="E275" s="172"/>
      <c r="F275" s="347"/>
      <c r="G275" s="194"/>
      <c r="H275" s="194"/>
    </row>
    <row r="276" spans="1:8" s="13" customFormat="1" x14ac:dyDescent="0.25">
      <c r="A276" s="71">
        <v>147</v>
      </c>
      <c r="B276" s="21" t="s">
        <v>393</v>
      </c>
      <c r="C276" s="74" t="s">
        <v>394</v>
      </c>
      <c r="D276" s="172"/>
      <c r="E276" s="172"/>
      <c r="F276" s="177"/>
      <c r="G276" s="194"/>
      <c r="H276" s="194"/>
    </row>
    <row r="277" spans="1:8" s="16" customFormat="1" x14ac:dyDescent="0.25">
      <c r="A277" s="71">
        <v>148</v>
      </c>
      <c r="B277" s="21" t="s">
        <v>395</v>
      </c>
      <c r="C277" s="74" t="s">
        <v>396</v>
      </c>
      <c r="D277" s="172"/>
      <c r="E277" s="172"/>
      <c r="F277" s="177"/>
      <c r="G277" s="194"/>
      <c r="H277" s="194"/>
    </row>
    <row r="278" spans="1:8" s="16" customFormat="1" x14ac:dyDescent="0.25">
      <c r="A278" s="143"/>
      <c r="B278" s="380" t="s">
        <v>534</v>
      </c>
      <c r="C278" s="380"/>
      <c r="D278" s="182">
        <f>SUM(D269:D277)</f>
        <v>0</v>
      </c>
      <c r="E278" s="182">
        <f t="shared" ref="E278:G278" si="38">SUM(E269:E277)</f>
        <v>0</v>
      </c>
      <c r="F278" s="182">
        <f t="shared" si="38"/>
        <v>0</v>
      </c>
      <c r="G278" s="182">
        <f t="shared" si="38"/>
        <v>0</v>
      </c>
      <c r="H278" s="182">
        <f>SUM(H269:H277)</f>
        <v>0</v>
      </c>
    </row>
    <row r="279" spans="1:8" s="5" customFormat="1" ht="20.25" customHeight="1" x14ac:dyDescent="0.25">
      <c r="A279" s="377" t="s">
        <v>560</v>
      </c>
      <c r="B279" s="378"/>
      <c r="C279" s="378"/>
      <c r="D279" s="378"/>
      <c r="E279" s="378"/>
      <c r="F279" s="378"/>
      <c r="G279" s="378"/>
      <c r="H279" s="378"/>
    </row>
    <row r="280" spans="1:8" s="5" customFormat="1" ht="6" customHeight="1" thickBot="1" x14ac:dyDescent="0.3">
      <c r="A280" s="25"/>
      <c r="B280" s="26"/>
      <c r="C280" s="26"/>
      <c r="D280" s="27"/>
      <c r="E280" s="27"/>
      <c r="F280" s="165"/>
      <c r="G280" s="27"/>
      <c r="H280" s="27"/>
    </row>
    <row r="281" spans="1:8" s="16" customFormat="1" ht="19.5" customHeight="1" thickBot="1" x14ac:dyDescent="0.3">
      <c r="A281" s="363" t="str">
        <f>ABM7A!$A$4</f>
        <v>BIL</v>
      </c>
      <c r="B281" s="365" t="str">
        <f>ABM7A!$B$4</f>
        <v>KOD AKAUN 1SPEKS</v>
      </c>
      <c r="C281" s="367" t="str">
        <f>ABM7A!$C$4</f>
        <v>PERIHAL 1SPEKS</v>
      </c>
      <c r="D281" s="369" t="str">
        <f>ABM7A!$D$4</f>
        <v>TERIMAAN SEBENAR</v>
      </c>
      <c r="E281" s="370"/>
      <c r="F281" s="371"/>
      <c r="G281" s="372" t="str">
        <f>ABM7A!$G$4</f>
        <v>ANGGARAN</v>
      </c>
      <c r="H281" s="373"/>
    </row>
    <row r="282" spans="1:8" s="16" customFormat="1" ht="18.75" customHeight="1" thickBot="1" x14ac:dyDescent="0.3">
      <c r="A282" s="364"/>
      <c r="B282" s="366"/>
      <c r="C282" s="379"/>
      <c r="D282" s="190" t="str">
        <f>ABM7A!$D$5</f>
        <v>TAHUN 2015</v>
      </c>
      <c r="E282" s="191" t="str">
        <f>ABM7A!$E$5</f>
        <v>TAHUN 2016</v>
      </c>
      <c r="F282" s="189" t="str">
        <f>ABM7A!$F$5</f>
        <v>TAHUN 2017</v>
      </c>
      <c r="G282" s="188" t="str">
        <f>ABM7A!$G$5</f>
        <v>TAHUN 2018</v>
      </c>
      <c r="H282" s="192" t="str">
        <f>ABM7A!$H$5</f>
        <v>TAHUN 2019</v>
      </c>
    </row>
    <row r="283" spans="1:8" s="16" customFormat="1" x14ac:dyDescent="0.25">
      <c r="A283" s="81"/>
      <c r="B283" s="53" t="s">
        <v>397</v>
      </c>
      <c r="C283" s="67" t="s">
        <v>398</v>
      </c>
      <c r="D283" s="170"/>
      <c r="E283" s="170"/>
      <c r="F283" s="175"/>
      <c r="G283" s="179"/>
      <c r="H283" s="179"/>
    </row>
    <row r="284" spans="1:8" s="16" customFormat="1" ht="38.25" x14ac:dyDescent="0.25">
      <c r="A284" s="71">
        <v>149</v>
      </c>
      <c r="B284" s="21" t="s">
        <v>399</v>
      </c>
      <c r="C284" s="113" t="s">
        <v>400</v>
      </c>
      <c r="D284" s="172"/>
      <c r="E284" s="172"/>
      <c r="F284" s="177"/>
      <c r="G284" s="194"/>
      <c r="H284" s="194"/>
    </row>
    <row r="285" spans="1:8" s="16" customFormat="1" ht="25.5" x14ac:dyDescent="0.25">
      <c r="A285" s="71">
        <v>150</v>
      </c>
      <c r="B285" s="21" t="s">
        <v>401</v>
      </c>
      <c r="C285" s="162" t="s">
        <v>402</v>
      </c>
      <c r="D285" s="172"/>
      <c r="E285" s="172"/>
      <c r="F285" s="177"/>
      <c r="G285" s="194"/>
      <c r="H285" s="194"/>
    </row>
    <row r="286" spans="1:8" s="16" customFormat="1" ht="25.5" x14ac:dyDescent="0.25">
      <c r="A286" s="71">
        <v>151</v>
      </c>
      <c r="B286" s="21" t="s">
        <v>403</v>
      </c>
      <c r="C286" s="74" t="s">
        <v>404</v>
      </c>
      <c r="D286" s="172"/>
      <c r="E286" s="172"/>
      <c r="F286" s="177"/>
      <c r="G286" s="194"/>
      <c r="H286" s="194"/>
    </row>
    <row r="287" spans="1:8" s="16" customFormat="1" x14ac:dyDescent="0.25">
      <c r="A287" s="71">
        <v>152</v>
      </c>
      <c r="B287" s="21" t="s">
        <v>405</v>
      </c>
      <c r="C287" s="120" t="s">
        <v>406</v>
      </c>
      <c r="D287" s="172"/>
      <c r="E287" s="172"/>
      <c r="F287" s="177"/>
      <c r="G287" s="194"/>
      <c r="H287" s="194"/>
    </row>
    <row r="288" spans="1:8" s="13" customFormat="1" x14ac:dyDescent="0.25">
      <c r="A288" s="71">
        <v>153</v>
      </c>
      <c r="B288" s="12" t="s">
        <v>407</v>
      </c>
      <c r="C288" s="142" t="s">
        <v>408</v>
      </c>
      <c r="D288" s="172"/>
      <c r="E288" s="172"/>
      <c r="F288" s="177"/>
      <c r="G288" s="194"/>
      <c r="H288" s="194"/>
    </row>
    <row r="289" spans="1:8" s="16" customFormat="1" x14ac:dyDescent="0.25">
      <c r="A289" s="71">
        <v>154</v>
      </c>
      <c r="B289" s="21" t="s">
        <v>409</v>
      </c>
      <c r="C289" s="74" t="s">
        <v>410</v>
      </c>
      <c r="D289" s="172"/>
      <c r="E289" s="172"/>
      <c r="F289" s="177"/>
      <c r="G289" s="194"/>
      <c r="H289" s="194"/>
    </row>
    <row r="290" spans="1:8" s="16" customFormat="1" x14ac:dyDescent="0.25">
      <c r="A290" s="143"/>
      <c r="B290" s="380" t="s">
        <v>535</v>
      </c>
      <c r="C290" s="380"/>
      <c r="D290" s="182">
        <f>SUM(D283:D289)</f>
        <v>0</v>
      </c>
      <c r="E290" s="182">
        <f t="shared" ref="E290:G290" si="39">SUM(E283:E289)</f>
        <v>0</v>
      </c>
      <c r="F290" s="145">
        <f t="shared" si="39"/>
        <v>0</v>
      </c>
      <c r="G290" s="173">
        <f t="shared" si="39"/>
        <v>0</v>
      </c>
      <c r="H290" s="173">
        <f>SUM(H283:H289)</f>
        <v>0</v>
      </c>
    </row>
    <row r="291" spans="1:8" s="16" customFormat="1" x14ac:dyDescent="0.25">
      <c r="A291" s="81"/>
      <c r="B291" s="53" t="s">
        <v>411</v>
      </c>
      <c r="C291" s="67" t="s">
        <v>412</v>
      </c>
      <c r="D291" s="170"/>
      <c r="E291" s="170"/>
      <c r="F291" s="175"/>
      <c r="G291" s="179"/>
      <c r="H291" s="179"/>
    </row>
    <row r="292" spans="1:8" s="16" customFormat="1" x14ac:dyDescent="0.25">
      <c r="A292" s="71">
        <v>155</v>
      </c>
      <c r="B292" s="21" t="s">
        <v>413</v>
      </c>
      <c r="C292" s="140" t="s">
        <v>414</v>
      </c>
      <c r="D292" s="172"/>
      <c r="E292" s="172"/>
      <c r="F292" s="177"/>
      <c r="G292" s="181"/>
      <c r="H292" s="181"/>
    </row>
    <row r="293" spans="1:8" s="13" customFormat="1" x14ac:dyDescent="0.25">
      <c r="A293" s="71">
        <v>156</v>
      </c>
      <c r="B293" s="21" t="s">
        <v>415</v>
      </c>
      <c r="C293" s="74" t="s">
        <v>416</v>
      </c>
      <c r="D293" s="172"/>
      <c r="E293" s="172"/>
      <c r="F293" s="177"/>
      <c r="G293" s="181"/>
      <c r="H293" s="181"/>
    </row>
    <row r="294" spans="1:8" s="16" customFormat="1" x14ac:dyDescent="0.25">
      <c r="A294" s="71">
        <v>157</v>
      </c>
      <c r="B294" s="21" t="s">
        <v>417</v>
      </c>
      <c r="C294" s="140" t="s">
        <v>418</v>
      </c>
      <c r="D294" s="172"/>
      <c r="E294" s="172"/>
      <c r="F294" s="177"/>
      <c r="G294" s="181"/>
      <c r="H294" s="181"/>
    </row>
    <row r="295" spans="1:8" s="16" customFormat="1" x14ac:dyDescent="0.25">
      <c r="A295" s="143"/>
      <c r="B295" s="380" t="s">
        <v>536</v>
      </c>
      <c r="C295" s="380"/>
      <c r="D295" s="173">
        <f>SUM(D292:D294)</f>
        <v>0</v>
      </c>
      <c r="E295" s="173">
        <f t="shared" ref="E295:G295" si="40">SUM(E292:E294)</f>
        <v>0</v>
      </c>
      <c r="F295" s="145">
        <f t="shared" si="40"/>
        <v>0</v>
      </c>
      <c r="G295" s="182">
        <f t="shared" si="40"/>
        <v>0</v>
      </c>
      <c r="H295" s="182">
        <f>SUM(H292:H294)</f>
        <v>0</v>
      </c>
    </row>
    <row r="296" spans="1:8" s="16" customFormat="1" x14ac:dyDescent="0.25">
      <c r="A296" s="81"/>
      <c r="B296" s="53" t="s">
        <v>419</v>
      </c>
      <c r="C296" s="139" t="s">
        <v>420</v>
      </c>
      <c r="D296" s="170"/>
      <c r="E296" s="202"/>
      <c r="F296" s="175"/>
      <c r="G296" s="193"/>
      <c r="H296" s="193"/>
    </row>
    <row r="297" spans="1:8" s="16" customFormat="1" x14ac:dyDescent="0.25">
      <c r="A297" s="71">
        <v>158</v>
      </c>
      <c r="B297" s="21" t="s">
        <v>421</v>
      </c>
      <c r="C297" s="140" t="s">
        <v>422</v>
      </c>
      <c r="D297" s="172"/>
      <c r="E297" s="200"/>
      <c r="F297" s="177"/>
      <c r="G297" s="201"/>
      <c r="H297" s="199"/>
    </row>
    <row r="298" spans="1:8" s="16" customFormat="1" x14ac:dyDescent="0.25">
      <c r="A298" s="71">
        <v>159</v>
      </c>
      <c r="B298" s="21" t="s">
        <v>423</v>
      </c>
      <c r="C298" s="140" t="s">
        <v>424</v>
      </c>
      <c r="D298" s="172"/>
      <c r="E298" s="200"/>
      <c r="F298" s="177"/>
      <c r="G298" s="201"/>
      <c r="H298" s="199"/>
    </row>
    <row r="299" spans="1:8" s="13" customFormat="1" x14ac:dyDescent="0.25">
      <c r="A299" s="71">
        <v>160</v>
      </c>
      <c r="B299" s="21" t="s">
        <v>425</v>
      </c>
      <c r="C299" s="140" t="s">
        <v>426</v>
      </c>
      <c r="D299" s="172"/>
      <c r="E299" s="200"/>
      <c r="F299" s="177"/>
      <c r="G299" s="181"/>
      <c r="H299" s="198"/>
    </row>
    <row r="300" spans="1:8" s="16" customFormat="1" x14ac:dyDescent="0.25">
      <c r="A300" s="71">
        <v>161</v>
      </c>
      <c r="B300" s="21" t="s">
        <v>427</v>
      </c>
      <c r="C300" s="140" t="s">
        <v>428</v>
      </c>
      <c r="D300" s="172"/>
      <c r="E300" s="200"/>
      <c r="F300" s="177"/>
      <c r="G300" s="181"/>
      <c r="H300" s="198"/>
    </row>
    <row r="301" spans="1:8" s="16" customFormat="1" x14ac:dyDescent="0.25">
      <c r="A301" s="143"/>
      <c r="B301" s="380" t="s">
        <v>537</v>
      </c>
      <c r="C301" s="380"/>
      <c r="D301" s="173">
        <f>SUM(D297:D300)</f>
        <v>0</v>
      </c>
      <c r="E301" s="203">
        <f t="shared" ref="E301:G301" si="41">SUM(E297:E300)</f>
        <v>0</v>
      </c>
      <c r="F301" s="145">
        <f t="shared" si="41"/>
        <v>0</v>
      </c>
      <c r="G301" s="173">
        <f t="shared" si="41"/>
        <v>0</v>
      </c>
      <c r="H301" s="196">
        <f>SUM(H297:H300)</f>
        <v>0</v>
      </c>
    </row>
    <row r="302" spans="1:8" s="13" customFormat="1" x14ac:dyDescent="0.25">
      <c r="A302" s="81"/>
      <c r="B302" s="53" t="s">
        <v>429</v>
      </c>
      <c r="C302" s="67" t="s">
        <v>430</v>
      </c>
      <c r="D302" s="170"/>
      <c r="E302" s="170"/>
      <c r="F302" s="175"/>
      <c r="G302" s="179"/>
      <c r="H302" s="197"/>
    </row>
    <row r="303" spans="1:8" s="13" customFormat="1" x14ac:dyDescent="0.25">
      <c r="A303" s="71">
        <v>162</v>
      </c>
      <c r="B303" s="21" t="s">
        <v>431</v>
      </c>
      <c r="C303" s="113" t="s">
        <v>432</v>
      </c>
      <c r="D303" s="75"/>
      <c r="E303" s="172"/>
      <c r="F303" s="93"/>
      <c r="G303" s="172"/>
      <c r="H303" s="200"/>
    </row>
    <row r="304" spans="1:8" s="16" customFormat="1" x14ac:dyDescent="0.25">
      <c r="A304" s="143"/>
      <c r="B304" s="380" t="s">
        <v>538</v>
      </c>
      <c r="C304" s="380"/>
      <c r="D304" s="144">
        <f>SUM(D303)</f>
        <v>0</v>
      </c>
      <c r="E304" s="144">
        <f t="shared" ref="E304:G304" si="42">SUM(E303)</f>
        <v>0</v>
      </c>
      <c r="F304" s="144">
        <f t="shared" si="42"/>
        <v>0</v>
      </c>
      <c r="G304" s="173">
        <f t="shared" si="42"/>
        <v>0</v>
      </c>
      <c r="H304" s="196">
        <f>SUM(H303)</f>
        <v>0</v>
      </c>
    </row>
    <row r="305" spans="1:8" s="16" customFormat="1" x14ac:dyDescent="0.25">
      <c r="A305" s="87"/>
      <c r="B305" s="389" t="s">
        <v>519</v>
      </c>
      <c r="C305" s="389"/>
      <c r="D305" s="88">
        <f>D278+D290+D295+D301+D304</f>
        <v>0</v>
      </c>
      <c r="E305" s="88">
        <f t="shared" ref="E305:G305" si="43">E278+E290+E295+E301+E304</f>
        <v>0</v>
      </c>
      <c r="F305" s="88">
        <f t="shared" si="43"/>
        <v>0</v>
      </c>
      <c r="G305" s="88">
        <f t="shared" si="43"/>
        <v>0</v>
      </c>
      <c r="H305" s="187">
        <f>H278+H290+H295+H301+H304</f>
        <v>0</v>
      </c>
    </row>
    <row r="306" spans="1:8" s="16" customFormat="1" ht="8.25" customHeight="1" x14ac:dyDescent="0.25">
      <c r="A306" s="147"/>
      <c r="B306" s="148"/>
      <c r="C306" s="149"/>
      <c r="D306" s="90"/>
      <c r="E306" s="91"/>
      <c r="F306" s="164"/>
      <c r="G306" s="150"/>
      <c r="H306" s="151"/>
    </row>
    <row r="307" spans="1:8" s="16" customFormat="1" x14ac:dyDescent="0.25">
      <c r="A307" s="115"/>
      <c r="B307" s="50" t="s">
        <v>43</v>
      </c>
      <c r="C307" s="64" t="s">
        <v>44</v>
      </c>
      <c r="D307" s="169"/>
      <c r="E307" s="169"/>
      <c r="F307" s="185"/>
      <c r="G307" s="178"/>
      <c r="H307" s="178"/>
    </row>
    <row r="308" spans="1:8" s="13" customFormat="1" x14ac:dyDescent="0.25">
      <c r="A308" s="81"/>
      <c r="B308" s="53" t="s">
        <v>433</v>
      </c>
      <c r="C308" s="83" t="s">
        <v>434</v>
      </c>
      <c r="D308" s="170"/>
      <c r="E308" s="170"/>
      <c r="F308" s="175"/>
      <c r="G308" s="193"/>
      <c r="H308" s="193"/>
    </row>
    <row r="309" spans="1:8" s="16" customFormat="1" x14ac:dyDescent="0.25">
      <c r="A309" s="71">
        <v>163</v>
      </c>
      <c r="B309" s="21" t="s">
        <v>435</v>
      </c>
      <c r="C309" s="113" t="s">
        <v>436</v>
      </c>
      <c r="D309" s="172"/>
      <c r="E309" s="172"/>
      <c r="F309" s="347"/>
      <c r="G309" s="194"/>
      <c r="H309" s="194"/>
    </row>
    <row r="310" spans="1:8" s="16" customFormat="1" x14ac:dyDescent="0.25">
      <c r="A310" s="143"/>
      <c r="B310" s="380" t="s">
        <v>539</v>
      </c>
      <c r="C310" s="380"/>
      <c r="D310" s="182">
        <f>SUM(D308:D309)</f>
        <v>0</v>
      </c>
      <c r="E310" s="182">
        <f t="shared" ref="E310:G310" si="44">SUM(E308:E309)</f>
        <v>0</v>
      </c>
      <c r="F310" s="145">
        <f t="shared" si="44"/>
        <v>0</v>
      </c>
      <c r="G310" s="182">
        <f t="shared" si="44"/>
        <v>0</v>
      </c>
      <c r="H310" s="182">
        <f>SUM(H308:H309)</f>
        <v>0</v>
      </c>
    </row>
    <row r="311" spans="1:8" s="16" customFormat="1" x14ac:dyDescent="0.25">
      <c r="A311" s="81"/>
      <c r="B311" s="53" t="s">
        <v>437</v>
      </c>
      <c r="C311" s="67" t="s">
        <v>438</v>
      </c>
      <c r="D311" s="170"/>
      <c r="E311" s="170"/>
      <c r="F311" s="175"/>
      <c r="G311" s="179"/>
      <c r="H311" s="179"/>
    </row>
    <row r="312" spans="1:8" s="16" customFormat="1" x14ac:dyDescent="0.25">
      <c r="A312" s="71">
        <v>164</v>
      </c>
      <c r="B312" s="21" t="s">
        <v>439</v>
      </c>
      <c r="C312" s="74" t="s">
        <v>440</v>
      </c>
      <c r="D312" s="172"/>
      <c r="E312" s="172"/>
      <c r="F312" s="177"/>
      <c r="G312" s="181"/>
      <c r="H312" s="181"/>
    </row>
    <row r="313" spans="1:8" s="16" customFormat="1" x14ac:dyDescent="0.25">
      <c r="A313" s="71">
        <v>165</v>
      </c>
      <c r="B313" s="21" t="s">
        <v>441</v>
      </c>
      <c r="C313" s="74" t="s">
        <v>442</v>
      </c>
      <c r="D313" s="172"/>
      <c r="E313" s="172"/>
      <c r="F313" s="177"/>
      <c r="G313" s="181"/>
      <c r="H313" s="181"/>
    </row>
    <row r="314" spans="1:8" s="5" customFormat="1" ht="13.5" customHeight="1" x14ac:dyDescent="0.25">
      <c r="A314" s="71">
        <v>166</v>
      </c>
      <c r="B314" s="21" t="s">
        <v>443</v>
      </c>
      <c r="C314" s="74" t="s">
        <v>444</v>
      </c>
      <c r="D314" s="172"/>
      <c r="E314" s="172"/>
      <c r="F314" s="177"/>
      <c r="G314" s="181"/>
      <c r="H314" s="181"/>
    </row>
    <row r="315" spans="1:8" s="5" customFormat="1" ht="12" customHeight="1" x14ac:dyDescent="0.25">
      <c r="A315" s="71">
        <v>167</v>
      </c>
      <c r="B315" s="21" t="s">
        <v>445</v>
      </c>
      <c r="C315" s="74" t="s">
        <v>440</v>
      </c>
      <c r="D315" s="172"/>
      <c r="E315" s="172"/>
      <c r="F315" s="177"/>
      <c r="G315" s="181"/>
      <c r="H315" s="181"/>
    </row>
    <row r="316" spans="1:8" s="16" customFormat="1" x14ac:dyDescent="0.25">
      <c r="A316" s="71">
        <v>168</v>
      </c>
      <c r="B316" s="21" t="s">
        <v>446</v>
      </c>
      <c r="C316" s="74" t="s">
        <v>447</v>
      </c>
      <c r="D316" s="172"/>
      <c r="E316" s="172"/>
      <c r="F316" s="177"/>
      <c r="G316" s="181"/>
      <c r="H316" s="181"/>
    </row>
    <row r="317" spans="1:8" s="13" customFormat="1" x14ac:dyDescent="0.25">
      <c r="A317" s="71">
        <v>169</v>
      </c>
      <c r="B317" s="21" t="s">
        <v>448</v>
      </c>
      <c r="C317" s="74" t="s">
        <v>449</v>
      </c>
      <c r="D317" s="172"/>
      <c r="E317" s="172"/>
      <c r="F317" s="177"/>
      <c r="G317" s="181"/>
      <c r="H317" s="181"/>
    </row>
    <row r="318" spans="1:8" s="16" customFormat="1" x14ac:dyDescent="0.25">
      <c r="A318" s="71">
        <v>170</v>
      </c>
      <c r="B318" s="21" t="s">
        <v>450</v>
      </c>
      <c r="C318" s="74" t="s">
        <v>451</v>
      </c>
      <c r="D318" s="172"/>
      <c r="E318" s="172"/>
      <c r="F318" s="177"/>
      <c r="G318" s="181"/>
      <c r="H318" s="181"/>
    </row>
    <row r="319" spans="1:8" s="16" customFormat="1" x14ac:dyDescent="0.25">
      <c r="A319" s="143"/>
      <c r="B319" s="380" t="s">
        <v>540</v>
      </c>
      <c r="C319" s="380"/>
      <c r="D319" s="182">
        <f>SUM(D312:D318)</f>
        <v>0</v>
      </c>
      <c r="E319" s="182">
        <f t="shared" ref="E319:G319" si="45">SUM(E312:E318)</f>
        <v>0</v>
      </c>
      <c r="F319" s="145">
        <f t="shared" si="45"/>
        <v>0</v>
      </c>
      <c r="G319" s="182">
        <f t="shared" si="45"/>
        <v>0</v>
      </c>
      <c r="H319" s="182">
        <f>SUM(H312:H318)</f>
        <v>0</v>
      </c>
    </row>
    <row r="320" spans="1:8" s="5" customFormat="1" ht="20.25" customHeight="1" x14ac:dyDescent="0.25">
      <c r="A320" s="377" t="s">
        <v>560</v>
      </c>
      <c r="B320" s="378"/>
      <c r="C320" s="378"/>
      <c r="D320" s="378"/>
      <c r="E320" s="378"/>
      <c r="F320" s="378"/>
      <c r="G320" s="378"/>
      <c r="H320" s="378"/>
    </row>
    <row r="321" spans="1:8" s="5" customFormat="1" ht="6" customHeight="1" thickBot="1" x14ac:dyDescent="0.3">
      <c r="A321" s="25"/>
      <c r="B321" s="26"/>
      <c r="C321" s="26"/>
      <c r="D321" s="27"/>
      <c r="E321" s="27"/>
      <c r="F321" s="165"/>
      <c r="G321" s="27"/>
      <c r="H321" s="27"/>
    </row>
    <row r="322" spans="1:8" s="16" customFormat="1" ht="19.5" customHeight="1" thickBot="1" x14ac:dyDescent="0.3">
      <c r="A322" s="363" t="str">
        <f>ABM7A!$A$4</f>
        <v>BIL</v>
      </c>
      <c r="B322" s="365" t="str">
        <f>ABM7A!$B$4</f>
        <v>KOD AKAUN 1SPEKS</v>
      </c>
      <c r="C322" s="367" t="str">
        <f>ABM7A!$C$4</f>
        <v>PERIHAL 1SPEKS</v>
      </c>
      <c r="D322" s="369" t="str">
        <f>ABM7A!$D$4</f>
        <v>TERIMAAN SEBENAR</v>
      </c>
      <c r="E322" s="370"/>
      <c r="F322" s="371"/>
      <c r="G322" s="372" t="str">
        <f>ABM7A!$G$4</f>
        <v>ANGGARAN</v>
      </c>
      <c r="H322" s="373"/>
    </row>
    <row r="323" spans="1:8" s="16" customFormat="1" ht="18.75" customHeight="1" thickBot="1" x14ac:dyDescent="0.3">
      <c r="A323" s="364"/>
      <c r="B323" s="366"/>
      <c r="C323" s="379"/>
      <c r="D323" s="190" t="str">
        <f>ABM7A!$D$5</f>
        <v>TAHUN 2015</v>
      </c>
      <c r="E323" s="191" t="str">
        <f>ABM7A!$E$5</f>
        <v>TAHUN 2016</v>
      </c>
      <c r="F323" s="189" t="str">
        <f>ABM7A!$F$5</f>
        <v>TAHUN 2017</v>
      </c>
      <c r="G323" s="188" t="str">
        <f>ABM7A!$G$5</f>
        <v>TAHUN 2018</v>
      </c>
      <c r="H323" s="192" t="str">
        <f>ABM7A!$H$5</f>
        <v>TAHUN 2019</v>
      </c>
    </row>
    <row r="324" spans="1:8" s="13" customFormat="1" x14ac:dyDescent="0.25">
      <c r="A324" s="81"/>
      <c r="B324" s="53" t="s">
        <v>452</v>
      </c>
      <c r="C324" s="67" t="s">
        <v>453</v>
      </c>
      <c r="D324" s="170"/>
      <c r="E324" s="170"/>
      <c r="F324" s="175"/>
      <c r="G324" s="179"/>
      <c r="H324" s="179"/>
    </row>
    <row r="325" spans="1:8" s="16" customFormat="1" ht="25.5" x14ac:dyDescent="0.25">
      <c r="A325" s="71">
        <v>171</v>
      </c>
      <c r="B325" s="21" t="s">
        <v>454</v>
      </c>
      <c r="C325" s="113" t="s">
        <v>455</v>
      </c>
      <c r="D325" s="172"/>
      <c r="E325" s="172"/>
      <c r="F325" s="177"/>
      <c r="G325" s="194"/>
      <c r="H325" s="194"/>
    </row>
    <row r="326" spans="1:8" s="16" customFormat="1" x14ac:dyDescent="0.25">
      <c r="A326" s="143"/>
      <c r="B326" s="380" t="s">
        <v>541</v>
      </c>
      <c r="C326" s="380"/>
      <c r="D326" s="182">
        <f>SUM(D324:D325)</f>
        <v>0</v>
      </c>
      <c r="E326" s="182">
        <f t="shared" ref="E326:G326" si="46">SUM(E324:E325)</f>
        <v>0</v>
      </c>
      <c r="F326" s="145">
        <f t="shared" si="46"/>
        <v>0</v>
      </c>
      <c r="G326" s="182">
        <f t="shared" si="46"/>
        <v>0</v>
      </c>
      <c r="H326" s="182">
        <f>SUM(H324:H325)</f>
        <v>0</v>
      </c>
    </row>
    <row r="327" spans="1:8" s="16" customFormat="1" x14ac:dyDescent="0.25">
      <c r="A327" s="81"/>
      <c r="B327" s="53" t="s">
        <v>456</v>
      </c>
      <c r="C327" s="67" t="s">
        <v>457</v>
      </c>
      <c r="D327" s="170"/>
      <c r="E327" s="170"/>
      <c r="F327" s="175"/>
      <c r="G327" s="179"/>
      <c r="H327" s="179"/>
    </row>
    <row r="328" spans="1:8" s="16" customFormat="1" x14ac:dyDescent="0.25">
      <c r="A328" s="71">
        <v>172</v>
      </c>
      <c r="B328" s="21" t="s">
        <v>458</v>
      </c>
      <c r="C328" s="113" t="s">
        <v>459</v>
      </c>
      <c r="D328" s="172"/>
      <c r="E328" s="172"/>
      <c r="F328" s="177"/>
      <c r="G328" s="194"/>
      <c r="H328" s="194"/>
    </row>
    <row r="329" spans="1:8" s="13" customFormat="1" x14ac:dyDescent="0.25">
      <c r="A329" s="71">
        <v>173</v>
      </c>
      <c r="B329" s="21" t="s">
        <v>460</v>
      </c>
      <c r="C329" s="113" t="s">
        <v>461</v>
      </c>
      <c r="D329" s="172"/>
      <c r="E329" s="172"/>
      <c r="F329" s="177"/>
      <c r="G329" s="194"/>
      <c r="H329" s="194"/>
    </row>
    <row r="330" spans="1:8" s="16" customFormat="1" x14ac:dyDescent="0.25">
      <c r="A330" s="71">
        <v>174</v>
      </c>
      <c r="B330" s="21" t="s">
        <v>462</v>
      </c>
      <c r="C330" s="113" t="s">
        <v>463</v>
      </c>
      <c r="D330" s="172"/>
      <c r="E330" s="172"/>
      <c r="F330" s="177"/>
      <c r="G330" s="194"/>
      <c r="H330" s="194"/>
    </row>
    <row r="331" spans="1:8" s="16" customFormat="1" x14ac:dyDescent="0.25">
      <c r="A331" s="143"/>
      <c r="B331" s="380" t="s">
        <v>542</v>
      </c>
      <c r="C331" s="380"/>
      <c r="D331" s="173">
        <f t="shared" ref="D331:G331" si="47">SUM(D327:D330)</f>
        <v>0</v>
      </c>
      <c r="E331" s="145">
        <f t="shared" si="47"/>
        <v>0</v>
      </c>
      <c r="F331" s="144">
        <f t="shared" si="47"/>
        <v>0</v>
      </c>
      <c r="G331" s="144">
        <f t="shared" si="47"/>
        <v>0</v>
      </c>
      <c r="H331" s="173">
        <f>SUM(H327:H330)</f>
        <v>0</v>
      </c>
    </row>
    <row r="332" spans="1:8" s="16" customFormat="1" ht="25.5" x14ac:dyDescent="0.25">
      <c r="A332" s="81"/>
      <c r="B332" s="53" t="s">
        <v>464</v>
      </c>
      <c r="C332" s="67" t="s">
        <v>465</v>
      </c>
      <c r="D332" s="290"/>
      <c r="E332" s="170"/>
      <c r="F332" s="175"/>
      <c r="G332" s="179"/>
      <c r="H332" s="179"/>
    </row>
    <row r="333" spans="1:8" s="16" customFormat="1" x14ac:dyDescent="0.25">
      <c r="A333" s="71">
        <v>175</v>
      </c>
      <c r="B333" s="21" t="s">
        <v>466</v>
      </c>
      <c r="C333" s="113" t="s">
        <v>467</v>
      </c>
      <c r="D333" s="172"/>
      <c r="E333" s="172"/>
      <c r="F333" s="93"/>
      <c r="G333" s="172"/>
      <c r="H333" s="172"/>
    </row>
    <row r="334" spans="1:8" s="13" customFormat="1" x14ac:dyDescent="0.25">
      <c r="A334" s="71">
        <v>176</v>
      </c>
      <c r="B334" s="21" t="s">
        <v>468</v>
      </c>
      <c r="C334" s="113" t="s">
        <v>469</v>
      </c>
      <c r="D334" s="172"/>
      <c r="E334" s="172"/>
      <c r="F334" s="93"/>
      <c r="G334" s="172"/>
      <c r="H334" s="172"/>
    </row>
    <row r="335" spans="1:8" s="16" customFormat="1" x14ac:dyDescent="0.25">
      <c r="A335" s="71">
        <v>177</v>
      </c>
      <c r="B335" s="21" t="s">
        <v>470</v>
      </c>
      <c r="C335" s="140" t="s">
        <v>471</v>
      </c>
      <c r="D335" s="172"/>
      <c r="E335" s="172"/>
      <c r="F335" s="93"/>
      <c r="G335" s="172"/>
      <c r="H335" s="172"/>
    </row>
    <row r="336" spans="1:8" s="16" customFormat="1" ht="29.25" customHeight="1" x14ac:dyDescent="0.25">
      <c r="A336" s="143"/>
      <c r="B336" s="380" t="s">
        <v>543</v>
      </c>
      <c r="C336" s="380"/>
      <c r="D336" s="182">
        <f>SUM(D332:D335)</f>
        <v>0</v>
      </c>
      <c r="E336" s="182">
        <f t="shared" ref="E336:G336" si="48">SUM(E332:E335)</f>
        <v>0</v>
      </c>
      <c r="F336" s="145">
        <f t="shared" si="48"/>
        <v>0</v>
      </c>
      <c r="G336" s="182">
        <f t="shared" si="48"/>
        <v>0</v>
      </c>
      <c r="H336" s="182">
        <f>SUM(H332:H335)</f>
        <v>0</v>
      </c>
    </row>
    <row r="337" spans="1:8" s="16" customFormat="1" x14ac:dyDescent="0.25">
      <c r="A337" s="81"/>
      <c r="B337" s="53" t="s">
        <v>472</v>
      </c>
      <c r="C337" s="67" t="s">
        <v>473</v>
      </c>
      <c r="D337" s="170"/>
      <c r="E337" s="170"/>
      <c r="F337" s="175"/>
      <c r="G337" s="179"/>
      <c r="H337" s="179"/>
    </row>
    <row r="338" spans="1:8" s="13" customFormat="1" x14ac:dyDescent="0.25">
      <c r="A338" s="71">
        <v>178</v>
      </c>
      <c r="B338" s="21" t="s">
        <v>474</v>
      </c>
      <c r="C338" s="140" t="s">
        <v>475</v>
      </c>
      <c r="D338" s="172"/>
      <c r="E338" s="172"/>
      <c r="F338" s="177"/>
      <c r="G338" s="181"/>
      <c r="H338" s="181"/>
    </row>
    <row r="339" spans="1:8" s="13" customFormat="1" x14ac:dyDescent="0.25">
      <c r="A339" s="116">
        <v>179</v>
      </c>
      <c r="B339" s="152" t="s">
        <v>476</v>
      </c>
      <c r="C339" s="153" t="s">
        <v>477</v>
      </c>
      <c r="D339" s="172"/>
      <c r="E339" s="172"/>
      <c r="F339" s="177"/>
      <c r="G339" s="181"/>
      <c r="H339" s="181"/>
    </row>
    <row r="340" spans="1:8" s="16" customFormat="1" x14ac:dyDescent="0.25">
      <c r="A340" s="143"/>
      <c r="B340" s="380" t="s">
        <v>544</v>
      </c>
      <c r="C340" s="380"/>
      <c r="D340" s="182">
        <f>SUM(D337:D339)</f>
        <v>0</v>
      </c>
      <c r="E340" s="173">
        <f t="shared" ref="E340:G340" si="49">SUM(E337:E339)</f>
        <v>0</v>
      </c>
      <c r="F340" s="145">
        <f t="shared" si="49"/>
        <v>0</v>
      </c>
      <c r="G340" s="182">
        <f t="shared" si="49"/>
        <v>0</v>
      </c>
      <c r="H340" s="182">
        <f>SUM(H337:H339)</f>
        <v>0</v>
      </c>
    </row>
    <row r="341" spans="1:8" s="16" customFormat="1" x14ac:dyDescent="0.25">
      <c r="A341" s="122"/>
      <c r="B341" s="389" t="s">
        <v>545</v>
      </c>
      <c r="C341" s="389"/>
      <c r="D341" s="187">
        <f>D310+D319+D326+D331+D336+D340</f>
        <v>0</v>
      </c>
      <c r="E341" s="124">
        <f>E310+E319+E326+E331+E336+E340</f>
        <v>0</v>
      </c>
      <c r="F341" s="123">
        <f>F310+F319+F326+F331+F336+F340</f>
        <v>0</v>
      </c>
      <c r="G341" s="187">
        <f>G310+G319+G326+G331+G336+G340</f>
        <v>0</v>
      </c>
      <c r="H341" s="187">
        <f>H310+H319+H326+H331+H336+H340</f>
        <v>0</v>
      </c>
    </row>
    <row r="342" spans="1:8" s="16" customFormat="1" x14ac:dyDescent="0.25">
      <c r="A342" s="157"/>
      <c r="B342" s="60"/>
      <c r="C342" s="158"/>
      <c r="D342" s="100"/>
      <c r="E342" s="100"/>
      <c r="F342" s="165"/>
      <c r="G342" s="159"/>
      <c r="H342" s="159"/>
    </row>
    <row r="343" spans="1:8" s="16" customFormat="1" x14ac:dyDescent="0.25">
      <c r="A343" s="125"/>
      <c r="B343" s="127" t="s">
        <v>45</v>
      </c>
      <c r="C343" s="278" t="s">
        <v>46</v>
      </c>
      <c r="D343" s="169"/>
      <c r="E343" s="169"/>
      <c r="F343" s="174"/>
      <c r="G343" s="186"/>
      <c r="H343" s="186"/>
    </row>
    <row r="344" spans="1:8" s="16" customFormat="1" ht="25.5" x14ac:dyDescent="0.25">
      <c r="A344" s="81"/>
      <c r="B344" s="154" t="s">
        <v>478</v>
      </c>
      <c r="C344" s="67" t="s">
        <v>479</v>
      </c>
      <c r="D344" s="170"/>
      <c r="E344" s="170"/>
      <c r="F344" s="175"/>
      <c r="G344" s="179"/>
      <c r="H344" s="179"/>
    </row>
    <row r="345" spans="1:8" s="16" customFormat="1" x14ac:dyDescent="0.25">
      <c r="A345" s="71">
        <v>180</v>
      </c>
      <c r="B345" s="21" t="s">
        <v>480</v>
      </c>
      <c r="C345" s="140" t="s">
        <v>481</v>
      </c>
      <c r="D345" s="172"/>
      <c r="E345" s="172"/>
      <c r="F345" s="177"/>
      <c r="G345" s="181"/>
      <c r="H345" s="181"/>
    </row>
    <row r="346" spans="1:8" s="16" customFormat="1" x14ac:dyDescent="0.25">
      <c r="A346" s="71">
        <v>181</v>
      </c>
      <c r="B346" s="21" t="s">
        <v>482</v>
      </c>
      <c r="C346" s="74" t="s">
        <v>483</v>
      </c>
      <c r="D346" s="172"/>
      <c r="E346" s="172"/>
      <c r="F346" s="177"/>
      <c r="G346" s="181"/>
      <c r="H346" s="181"/>
    </row>
    <row r="347" spans="1:8" s="16" customFormat="1" ht="27" customHeight="1" x14ac:dyDescent="0.25">
      <c r="A347" s="71">
        <v>182</v>
      </c>
      <c r="B347" s="21" t="s">
        <v>484</v>
      </c>
      <c r="C347" s="74" t="s">
        <v>485</v>
      </c>
      <c r="D347" s="172"/>
      <c r="E347" s="172"/>
      <c r="F347" s="177"/>
      <c r="G347" s="181"/>
      <c r="H347" s="181"/>
    </row>
    <row r="348" spans="1:8" s="13" customFormat="1" ht="18.75" customHeight="1" x14ac:dyDescent="0.25">
      <c r="A348" s="71">
        <v>183</v>
      </c>
      <c r="B348" s="21" t="s">
        <v>486</v>
      </c>
      <c r="C348" s="142" t="s">
        <v>487</v>
      </c>
      <c r="D348" s="172"/>
      <c r="E348" s="172"/>
      <c r="F348" s="177"/>
      <c r="G348" s="181"/>
      <c r="H348" s="181"/>
    </row>
    <row r="349" spans="1:8" s="13" customFormat="1" ht="25.5" x14ac:dyDescent="0.25">
      <c r="A349" s="71">
        <v>184</v>
      </c>
      <c r="B349" s="21" t="s">
        <v>488</v>
      </c>
      <c r="C349" s="74" t="s">
        <v>489</v>
      </c>
      <c r="D349" s="172"/>
      <c r="E349" s="172"/>
      <c r="F349" s="177"/>
      <c r="G349" s="181"/>
      <c r="H349" s="181"/>
    </row>
    <row r="350" spans="1:8" s="13" customFormat="1" ht="29.25" customHeight="1" x14ac:dyDescent="0.25">
      <c r="A350" s="282"/>
      <c r="B350" s="397" t="s">
        <v>546</v>
      </c>
      <c r="C350" s="398"/>
      <c r="D350" s="203">
        <f>SUM(D344:D349)</f>
        <v>0</v>
      </c>
      <c r="E350" s="173">
        <f t="shared" ref="E350:G350" si="50">SUM(E344:E349)</f>
        <v>0</v>
      </c>
      <c r="F350" s="145">
        <f t="shared" si="50"/>
        <v>0</v>
      </c>
      <c r="G350" s="144">
        <f t="shared" si="50"/>
        <v>0</v>
      </c>
      <c r="H350" s="182">
        <f>SUM(H344:H349)</f>
        <v>0</v>
      </c>
    </row>
    <row r="351" spans="1:8" s="13" customFormat="1" ht="19.5" customHeight="1" x14ac:dyDescent="0.25">
      <c r="A351" s="267"/>
      <c r="B351" s="399" t="s">
        <v>547</v>
      </c>
      <c r="C351" s="400"/>
      <c r="D351" s="124">
        <f>D350</f>
        <v>0</v>
      </c>
      <c r="E351" s="123">
        <f t="shared" ref="E351:G351" si="51">E350</f>
        <v>0</v>
      </c>
      <c r="F351" s="123">
        <f t="shared" si="51"/>
        <v>0</v>
      </c>
      <c r="G351" s="123">
        <f t="shared" si="51"/>
        <v>0</v>
      </c>
      <c r="H351" s="187">
        <f>H350</f>
        <v>0</v>
      </c>
    </row>
    <row r="352" spans="1:8" s="16" customFormat="1" ht="6.75" customHeight="1" x14ac:dyDescent="0.25">
      <c r="A352" s="97"/>
      <c r="B352" s="268"/>
      <c r="C352" s="269"/>
      <c r="D352" s="281"/>
      <c r="E352" s="281"/>
      <c r="F352" s="281"/>
      <c r="G352" s="281"/>
      <c r="H352" s="281"/>
    </row>
    <row r="353" spans="1:8" s="5" customFormat="1" ht="27" customHeight="1" x14ac:dyDescent="0.25">
      <c r="A353" s="94"/>
      <c r="B353" s="393" t="s">
        <v>503</v>
      </c>
      <c r="C353" s="394"/>
      <c r="D353" s="96">
        <f>D265+D305+D341+D351</f>
        <v>0</v>
      </c>
      <c r="E353" s="234">
        <f>E265+E305+E341+E351</f>
        <v>0</v>
      </c>
      <c r="F353" s="234">
        <f>F265+F305+F341+F351</f>
        <v>0</v>
      </c>
      <c r="G353" s="234">
        <f>G265+G305+G341+G351</f>
        <v>0</v>
      </c>
      <c r="H353" s="206">
        <f>H265+H305+H341+H351</f>
        <v>0</v>
      </c>
    </row>
    <row r="354" spans="1:8" s="5" customFormat="1" ht="9" customHeight="1" x14ac:dyDescent="0.25">
      <c r="A354" s="157"/>
      <c r="B354" s="60"/>
      <c r="C354" s="158"/>
      <c r="D354" s="100"/>
      <c r="E354" s="100"/>
      <c r="F354" s="165"/>
      <c r="G354" s="159"/>
      <c r="H354" s="159"/>
    </row>
    <row r="355" spans="1:8" s="5" customFormat="1" ht="20.25" customHeight="1" x14ac:dyDescent="0.25">
      <c r="A355" s="377" t="s">
        <v>560</v>
      </c>
      <c r="B355" s="378"/>
      <c r="C355" s="378"/>
      <c r="D355" s="378"/>
      <c r="E355" s="378"/>
      <c r="F355" s="378"/>
      <c r="G355" s="378"/>
      <c r="H355" s="378"/>
    </row>
    <row r="356" spans="1:8" s="5" customFormat="1" ht="6" customHeight="1" thickBot="1" x14ac:dyDescent="0.3">
      <c r="A356" s="25"/>
      <c r="B356" s="26"/>
      <c r="C356" s="26"/>
      <c r="D356" s="27"/>
      <c r="E356" s="27"/>
      <c r="F356" s="165"/>
      <c r="G356" s="27"/>
      <c r="H356" s="27"/>
    </row>
    <row r="357" spans="1:8" s="16" customFormat="1" ht="19.5" customHeight="1" thickBot="1" x14ac:dyDescent="0.3">
      <c r="A357" s="363" t="str">
        <f>ABM7A!$A$4</f>
        <v>BIL</v>
      </c>
      <c r="B357" s="365" t="str">
        <f>ABM7A!$B$4</f>
        <v>KOD AKAUN 1SPEKS</v>
      </c>
      <c r="C357" s="367" t="str">
        <f>ABM7A!$C$4</f>
        <v>PERIHAL 1SPEKS</v>
      </c>
      <c r="D357" s="369" t="str">
        <f>ABM7A!$D$4</f>
        <v>TERIMAAN SEBENAR</v>
      </c>
      <c r="E357" s="370"/>
      <c r="F357" s="371"/>
      <c r="G357" s="372" t="str">
        <f>ABM7A!$G$4</f>
        <v>ANGGARAN</v>
      </c>
      <c r="H357" s="373"/>
    </row>
    <row r="358" spans="1:8" s="16" customFormat="1" ht="18.75" customHeight="1" thickBot="1" x14ac:dyDescent="0.3">
      <c r="A358" s="364"/>
      <c r="B358" s="366"/>
      <c r="C358" s="379"/>
      <c r="D358" s="190" t="str">
        <f>ABM7A!$D$5</f>
        <v>TAHUN 2015</v>
      </c>
      <c r="E358" s="191" t="str">
        <f>ABM7A!$E$5</f>
        <v>TAHUN 2016</v>
      </c>
      <c r="F358" s="189" t="str">
        <f>ABM7A!$F$5</f>
        <v>TAHUN 2017</v>
      </c>
      <c r="G358" s="188" t="str">
        <f>ABM7A!$G$5</f>
        <v>TAHUN 2018</v>
      </c>
      <c r="H358" s="192" t="str">
        <f>ABM7A!$H$5</f>
        <v>TAHUN 2019</v>
      </c>
    </row>
    <row r="359" spans="1:8" s="42" customFormat="1" x14ac:dyDescent="0.25">
      <c r="A359" s="125"/>
      <c r="B359" s="127" t="s">
        <v>17</v>
      </c>
      <c r="C359" s="103" t="s">
        <v>18</v>
      </c>
      <c r="D359" s="169"/>
      <c r="E359" s="169"/>
      <c r="F359" s="174"/>
      <c r="G359" s="178"/>
      <c r="H359" s="178"/>
    </row>
    <row r="360" spans="1:8" s="16" customFormat="1" x14ac:dyDescent="0.25">
      <c r="A360" s="81"/>
      <c r="B360" s="53" t="s">
        <v>47</v>
      </c>
      <c r="C360" s="67" t="s">
        <v>48</v>
      </c>
      <c r="D360" s="170"/>
      <c r="E360" s="170"/>
      <c r="F360" s="175"/>
      <c r="G360" s="179"/>
      <c r="H360" s="179"/>
    </row>
    <row r="361" spans="1:8" s="16" customFormat="1" x14ac:dyDescent="0.25">
      <c r="A361" s="68"/>
      <c r="B361" s="128" t="s">
        <v>490</v>
      </c>
      <c r="C361" s="70" t="s">
        <v>491</v>
      </c>
      <c r="D361" s="171"/>
      <c r="E361" s="171"/>
      <c r="F361" s="176"/>
      <c r="G361" s="180"/>
      <c r="H361" s="180"/>
    </row>
    <row r="362" spans="1:8" s="13" customFormat="1" ht="33" customHeight="1" x14ac:dyDescent="0.25">
      <c r="A362" s="71">
        <v>185</v>
      </c>
      <c r="B362" s="12" t="s">
        <v>492</v>
      </c>
      <c r="C362" s="74" t="s">
        <v>493</v>
      </c>
      <c r="D362" s="172"/>
      <c r="E362" s="172"/>
      <c r="F362" s="177"/>
      <c r="G362" s="181"/>
      <c r="H362" s="181"/>
    </row>
    <row r="363" spans="1:8" s="42" customFormat="1" ht="31.5" customHeight="1" x14ac:dyDescent="0.25">
      <c r="A363" s="71">
        <v>186</v>
      </c>
      <c r="B363" s="21" t="s">
        <v>494</v>
      </c>
      <c r="C363" s="74" t="s">
        <v>495</v>
      </c>
      <c r="D363" s="172"/>
      <c r="E363" s="172"/>
      <c r="F363" s="177"/>
      <c r="G363" s="181"/>
      <c r="H363" s="181"/>
    </row>
    <row r="364" spans="1:8" s="16" customFormat="1" ht="15" customHeight="1" x14ac:dyDescent="0.25">
      <c r="A364" s="143"/>
      <c r="B364" s="160" t="s">
        <v>490</v>
      </c>
      <c r="C364" s="161" t="s">
        <v>496</v>
      </c>
      <c r="D364" s="173">
        <f>SUM(D361:D363)</f>
        <v>0</v>
      </c>
      <c r="E364" s="145">
        <f t="shared" ref="E364:G364" si="52">SUM(E361:E363)</f>
        <v>0</v>
      </c>
      <c r="F364" s="144">
        <f t="shared" si="52"/>
        <v>0</v>
      </c>
      <c r="G364" s="173">
        <f t="shared" si="52"/>
        <v>0</v>
      </c>
      <c r="H364" s="182">
        <f>SUM(H361:H363)</f>
        <v>0</v>
      </c>
    </row>
    <row r="365" spans="1:8" s="13" customFormat="1" ht="17.25" customHeight="1" x14ac:dyDescent="0.25">
      <c r="A365" s="81"/>
      <c r="B365" s="53" t="s">
        <v>497</v>
      </c>
      <c r="C365" s="67" t="s">
        <v>498</v>
      </c>
      <c r="D365" s="84"/>
      <c r="E365" s="84"/>
      <c r="F365" s="84"/>
      <c r="G365" s="84"/>
      <c r="H365" s="170"/>
    </row>
    <row r="366" spans="1:8" s="13" customFormat="1" x14ac:dyDescent="0.25">
      <c r="A366" s="71">
        <v>187</v>
      </c>
      <c r="B366" s="21" t="s">
        <v>499</v>
      </c>
      <c r="C366" s="113" t="s">
        <v>430</v>
      </c>
      <c r="D366" s="75"/>
      <c r="E366" s="75"/>
      <c r="F366" s="75"/>
      <c r="G366" s="75"/>
      <c r="H366" s="172"/>
    </row>
    <row r="367" spans="1:8" s="13" customFormat="1" ht="21" customHeight="1" x14ac:dyDescent="0.25">
      <c r="A367" s="143"/>
      <c r="B367" s="380" t="s">
        <v>548</v>
      </c>
      <c r="C367" s="380"/>
      <c r="D367" s="88">
        <f t="shared" ref="D367" si="53">SUM(D365:D366)</f>
        <v>0</v>
      </c>
      <c r="E367" s="88">
        <f t="shared" ref="E367:G367" si="54">SUM(E365:E366)</f>
        <v>0</v>
      </c>
      <c r="F367" s="88">
        <f t="shared" si="54"/>
        <v>0</v>
      </c>
      <c r="G367" s="88">
        <f t="shared" si="54"/>
        <v>0</v>
      </c>
      <c r="H367" s="183">
        <f>SUM(H365:H366)</f>
        <v>0</v>
      </c>
    </row>
    <row r="368" spans="1:8" s="13" customFormat="1" ht="21" customHeight="1" thickBot="1" x14ac:dyDescent="0.3">
      <c r="A368" s="87"/>
      <c r="B368" s="395" t="s">
        <v>549</v>
      </c>
      <c r="C368" s="395"/>
      <c r="D368" s="88">
        <f>D364+D367</f>
        <v>0</v>
      </c>
      <c r="E368" s="88">
        <f t="shared" ref="E368:G368" si="55">E364+E367</f>
        <v>0</v>
      </c>
      <c r="F368" s="88">
        <f t="shared" si="55"/>
        <v>0</v>
      </c>
      <c r="G368" s="88">
        <f t="shared" si="55"/>
        <v>0</v>
      </c>
      <c r="H368" s="183">
        <f>H364+H367</f>
        <v>0</v>
      </c>
    </row>
    <row r="369" spans="1:8" s="13" customFormat="1" ht="20.25" customHeight="1" thickBot="1" x14ac:dyDescent="0.3">
      <c r="A369" s="155"/>
      <c r="B369" s="396" t="s">
        <v>505</v>
      </c>
      <c r="C369" s="396"/>
      <c r="D369" s="156">
        <f>D368</f>
        <v>0</v>
      </c>
      <c r="E369" s="156">
        <f t="shared" ref="E369:G369" si="56">E368</f>
        <v>0</v>
      </c>
      <c r="F369" s="156">
        <f t="shared" si="56"/>
        <v>0</v>
      </c>
      <c r="G369" s="156">
        <f t="shared" si="56"/>
        <v>0</v>
      </c>
      <c r="H369" s="184">
        <f>H368</f>
        <v>0</v>
      </c>
    </row>
    <row r="370" spans="1:8" x14ac:dyDescent="0.2">
      <c r="A370" s="25"/>
      <c r="B370" s="98"/>
      <c r="C370" s="99"/>
      <c r="D370" s="100"/>
      <c r="E370" s="100"/>
      <c r="F370" s="166"/>
      <c r="G370" s="100"/>
      <c r="H370" s="100"/>
    </row>
    <row r="371" spans="1:8" x14ac:dyDescent="0.2">
      <c r="A371" s="25"/>
      <c r="B371" s="98"/>
      <c r="C371" s="99"/>
      <c r="D371" s="27"/>
      <c r="E371" s="27"/>
      <c r="F371" s="166"/>
      <c r="G371" s="27"/>
      <c r="H371" s="27"/>
    </row>
    <row r="372" spans="1:8" x14ac:dyDescent="0.2">
      <c r="A372" s="1"/>
      <c r="C372" s="1"/>
      <c r="D372" s="1"/>
      <c r="E372" s="1"/>
      <c r="F372" s="167"/>
      <c r="G372" s="1"/>
      <c r="H372" s="1"/>
    </row>
    <row r="373" spans="1:8" x14ac:dyDescent="0.2">
      <c r="A373" s="1"/>
      <c r="C373" s="1"/>
      <c r="D373" s="1"/>
      <c r="E373" s="1"/>
      <c r="F373" s="167"/>
      <c r="G373" s="1"/>
      <c r="H373" s="1"/>
    </row>
    <row r="374" spans="1:8" x14ac:dyDescent="0.2">
      <c r="A374" s="1"/>
      <c r="C374" s="1"/>
      <c r="D374" s="1"/>
      <c r="E374" s="1"/>
      <c r="F374" s="167"/>
      <c r="G374" s="1"/>
      <c r="H374" s="1"/>
    </row>
    <row r="375" spans="1:8" ht="31.5" customHeight="1" x14ac:dyDescent="0.2">
      <c r="A375" s="1"/>
      <c r="C375" s="1"/>
      <c r="D375" s="1"/>
      <c r="E375" s="1"/>
      <c r="F375" s="167"/>
      <c r="G375" s="1"/>
      <c r="H375" s="1"/>
    </row>
    <row r="376" spans="1:8" ht="17.25" customHeight="1" x14ac:dyDescent="0.2">
      <c r="A376" s="1"/>
      <c r="C376" s="1"/>
      <c r="D376" s="1"/>
      <c r="E376" s="1"/>
      <c r="F376" s="167"/>
      <c r="G376" s="1"/>
      <c r="H376" s="1"/>
    </row>
    <row r="377" spans="1:8" x14ac:dyDescent="0.2">
      <c r="A377" s="1"/>
      <c r="C377" s="1"/>
      <c r="D377" s="1"/>
      <c r="E377" s="1"/>
      <c r="F377" s="167"/>
      <c r="G377" s="1"/>
      <c r="H377" s="1"/>
    </row>
    <row r="378" spans="1:8" x14ac:dyDescent="0.2">
      <c r="A378" s="1"/>
      <c r="C378" s="1"/>
      <c r="D378" s="1"/>
      <c r="E378" s="1"/>
      <c r="F378" s="167"/>
      <c r="G378" s="1"/>
      <c r="H378" s="1"/>
    </row>
    <row r="379" spans="1:8" x14ac:dyDescent="0.2">
      <c r="A379" s="1"/>
      <c r="C379" s="1"/>
      <c r="D379" s="1"/>
      <c r="E379" s="1"/>
      <c r="F379" s="167"/>
      <c r="G379" s="1"/>
      <c r="H379" s="1"/>
    </row>
    <row r="380" spans="1:8" ht="31.5" customHeight="1" x14ac:dyDescent="0.2">
      <c r="A380" s="1"/>
      <c r="C380" s="1"/>
      <c r="D380" s="1"/>
      <c r="E380" s="1"/>
      <c r="F380" s="167"/>
      <c r="G380" s="1"/>
      <c r="H380" s="1"/>
    </row>
    <row r="381" spans="1:8" x14ac:dyDescent="0.2">
      <c r="A381" s="1"/>
      <c r="C381" s="1"/>
      <c r="D381" s="1"/>
      <c r="E381" s="1"/>
      <c r="F381" s="167"/>
      <c r="G381" s="1"/>
      <c r="H381" s="1"/>
    </row>
    <row r="382" spans="1:8" x14ac:dyDescent="0.2">
      <c r="A382" s="1"/>
      <c r="C382" s="1"/>
      <c r="D382" s="1"/>
      <c r="E382" s="1"/>
      <c r="F382" s="167"/>
      <c r="G382" s="1"/>
      <c r="H382" s="1"/>
    </row>
    <row r="383" spans="1:8" x14ac:dyDescent="0.2">
      <c r="A383" s="1"/>
      <c r="C383" s="1"/>
      <c r="D383" s="1"/>
      <c r="E383" s="1"/>
      <c r="F383" s="167"/>
      <c r="G383" s="1"/>
      <c r="H383" s="1"/>
    </row>
    <row r="384" spans="1:8" x14ac:dyDescent="0.2">
      <c r="A384" s="1"/>
      <c r="C384" s="1"/>
      <c r="D384" s="1"/>
      <c r="E384" s="1"/>
      <c r="F384" s="167"/>
      <c r="G384" s="1"/>
      <c r="H384" s="1"/>
    </row>
    <row r="385" spans="1:8" x14ac:dyDescent="0.2">
      <c r="A385" s="1"/>
      <c r="C385" s="1"/>
      <c r="D385" s="1"/>
      <c r="E385" s="1"/>
      <c r="F385" s="167"/>
      <c r="G385" s="1"/>
      <c r="H385" s="1"/>
    </row>
    <row r="386" spans="1:8" x14ac:dyDescent="0.2">
      <c r="A386" s="1"/>
      <c r="C386" s="1"/>
      <c r="D386" s="1"/>
      <c r="E386" s="1"/>
      <c r="F386" s="167"/>
      <c r="G386" s="1"/>
      <c r="H386" s="1"/>
    </row>
    <row r="387" spans="1:8" ht="31.5" customHeight="1" x14ac:dyDescent="0.2">
      <c r="A387" s="1"/>
      <c r="C387" s="1"/>
      <c r="D387" s="1"/>
      <c r="E387" s="1"/>
      <c r="F387" s="167"/>
      <c r="G387" s="1"/>
      <c r="H387" s="1"/>
    </row>
    <row r="388" spans="1:8" x14ac:dyDescent="0.2">
      <c r="A388" s="1"/>
      <c r="C388" s="1"/>
      <c r="D388" s="1"/>
      <c r="E388" s="1"/>
      <c r="F388" s="167"/>
      <c r="G388" s="1"/>
      <c r="H388" s="1"/>
    </row>
    <row r="389" spans="1:8" x14ac:dyDescent="0.2">
      <c r="A389" s="1"/>
      <c r="C389" s="1"/>
      <c r="D389" s="1"/>
      <c r="E389" s="1"/>
      <c r="F389" s="167"/>
      <c r="G389" s="1"/>
      <c r="H389" s="1"/>
    </row>
    <row r="390" spans="1:8" ht="31.5" customHeight="1" x14ac:dyDescent="0.2">
      <c r="A390" s="1"/>
      <c r="C390" s="1"/>
      <c r="D390" s="1"/>
      <c r="E390" s="1"/>
      <c r="F390" s="167"/>
      <c r="G390" s="1"/>
      <c r="H390" s="1"/>
    </row>
    <row r="391" spans="1:8" x14ac:dyDescent="0.2">
      <c r="A391" s="1"/>
      <c r="C391" s="1"/>
      <c r="D391" s="1"/>
      <c r="E391" s="1"/>
      <c r="F391" s="167"/>
      <c r="G391" s="1"/>
      <c r="H391" s="1"/>
    </row>
    <row r="392" spans="1:8" x14ac:dyDescent="0.2">
      <c r="A392" s="1"/>
      <c r="C392" s="1"/>
      <c r="D392" s="1"/>
      <c r="E392" s="1"/>
      <c r="F392" s="167"/>
      <c r="G392" s="1"/>
      <c r="H392" s="1"/>
    </row>
    <row r="393" spans="1:8" x14ac:dyDescent="0.2">
      <c r="A393" s="1"/>
      <c r="C393" s="1"/>
      <c r="D393" s="1"/>
      <c r="E393" s="1"/>
      <c r="F393" s="167"/>
      <c r="G393" s="1"/>
      <c r="H393" s="1"/>
    </row>
    <row r="405" spans="1:8" x14ac:dyDescent="0.2">
      <c r="A405" s="1"/>
      <c r="C405" s="1"/>
      <c r="D405" s="1"/>
      <c r="E405" s="1"/>
      <c r="F405" s="167"/>
      <c r="G405" s="1"/>
      <c r="H405" s="1"/>
    </row>
    <row r="406" spans="1:8" x14ac:dyDescent="0.2">
      <c r="A406" s="1"/>
      <c r="C406" s="1"/>
      <c r="D406" s="1"/>
      <c r="E406" s="1"/>
      <c r="F406" s="167"/>
      <c r="G406" s="1"/>
      <c r="H406" s="1"/>
    </row>
  </sheetData>
  <mergeCells count="115">
    <mergeCell ref="B353:C353"/>
    <mergeCell ref="B367:C367"/>
    <mergeCell ref="B368:C368"/>
    <mergeCell ref="B369:C369"/>
    <mergeCell ref="B336:C336"/>
    <mergeCell ref="B340:C340"/>
    <mergeCell ref="B341:C341"/>
    <mergeCell ref="B350:C350"/>
    <mergeCell ref="B351:C351"/>
    <mergeCell ref="A355:H355"/>
    <mergeCell ref="A357:A358"/>
    <mergeCell ref="B357:B358"/>
    <mergeCell ref="C357:C358"/>
    <mergeCell ref="D357:F357"/>
    <mergeCell ref="G357:H357"/>
    <mergeCell ref="B326:C326"/>
    <mergeCell ref="B331:C331"/>
    <mergeCell ref="A320:H320"/>
    <mergeCell ref="A322:A323"/>
    <mergeCell ref="B322:B323"/>
    <mergeCell ref="C322:C323"/>
    <mergeCell ref="D322:F322"/>
    <mergeCell ref="G322:H322"/>
    <mergeCell ref="A281:A282"/>
    <mergeCell ref="B281:B282"/>
    <mergeCell ref="C281:C282"/>
    <mergeCell ref="D281:F281"/>
    <mergeCell ref="G281:H281"/>
    <mergeCell ref="A279:H279"/>
    <mergeCell ref="B278:C278"/>
    <mergeCell ref="B290:C290"/>
    <mergeCell ref="B295:C295"/>
    <mergeCell ref="B301:C301"/>
    <mergeCell ref="B304:C304"/>
    <mergeCell ref="B305:C305"/>
    <mergeCell ref="B310:C310"/>
    <mergeCell ref="B319:C319"/>
    <mergeCell ref="B237:C237"/>
    <mergeCell ref="B253:C253"/>
    <mergeCell ref="B256:C256"/>
    <mergeCell ref="B264:C264"/>
    <mergeCell ref="B265:C265"/>
    <mergeCell ref="A238:H238"/>
    <mergeCell ref="A240:A241"/>
    <mergeCell ref="B240:B241"/>
    <mergeCell ref="C240:C241"/>
    <mergeCell ref="D240:F240"/>
    <mergeCell ref="G240:H240"/>
    <mergeCell ref="B210:C210"/>
    <mergeCell ref="A203:A204"/>
    <mergeCell ref="B203:B204"/>
    <mergeCell ref="C203:C204"/>
    <mergeCell ref="D203:F203"/>
    <mergeCell ref="G203:H203"/>
    <mergeCell ref="B225:C225"/>
    <mergeCell ref="B235:C235"/>
    <mergeCell ref="B236:C236"/>
    <mergeCell ref="A201:H201"/>
    <mergeCell ref="A165:H165"/>
    <mergeCell ref="A167:A168"/>
    <mergeCell ref="B167:B168"/>
    <mergeCell ref="C167:C168"/>
    <mergeCell ref="D167:F167"/>
    <mergeCell ref="G167:H167"/>
    <mergeCell ref="B187:C187"/>
    <mergeCell ref="B193:C193"/>
    <mergeCell ref="B198:C198"/>
    <mergeCell ref="B199:C199"/>
    <mergeCell ref="B175:C175"/>
    <mergeCell ref="B173:C173"/>
    <mergeCell ref="B174:C174"/>
    <mergeCell ref="B121:C121"/>
    <mergeCell ref="B131:C131"/>
    <mergeCell ref="B134:C134"/>
    <mergeCell ref="B135:C135"/>
    <mergeCell ref="B140:C140"/>
    <mergeCell ref="B145:C145"/>
    <mergeCell ref="B146:C146"/>
    <mergeCell ref="B162:C162"/>
    <mergeCell ref="B163:C163"/>
    <mergeCell ref="C44:C45"/>
    <mergeCell ref="D44:F44"/>
    <mergeCell ref="G44:H44"/>
    <mergeCell ref="B79:C79"/>
    <mergeCell ref="B117:C117"/>
    <mergeCell ref="A87:H87"/>
    <mergeCell ref="A89:A90"/>
    <mergeCell ref="B89:B90"/>
    <mergeCell ref="C89:C90"/>
    <mergeCell ref="D89:F89"/>
    <mergeCell ref="G89:H89"/>
    <mergeCell ref="A2:H2"/>
    <mergeCell ref="A127:H127"/>
    <mergeCell ref="A129:A130"/>
    <mergeCell ref="B129:B130"/>
    <mergeCell ref="C129:C130"/>
    <mergeCell ref="D129:F129"/>
    <mergeCell ref="G129:H129"/>
    <mergeCell ref="B49:C49"/>
    <mergeCell ref="A4:H4"/>
    <mergeCell ref="A6:A7"/>
    <mergeCell ref="B6:B7"/>
    <mergeCell ref="C6:C7"/>
    <mergeCell ref="D6:F6"/>
    <mergeCell ref="G6:H6"/>
    <mergeCell ref="B20:C20"/>
    <mergeCell ref="B25:C25"/>
    <mergeCell ref="B29:C29"/>
    <mergeCell ref="B32:C32"/>
    <mergeCell ref="B39:C39"/>
    <mergeCell ref="B55:C55"/>
    <mergeCell ref="B58:C58"/>
    <mergeCell ref="A42:H42"/>
    <mergeCell ref="A44:A45"/>
    <mergeCell ref="B44:B45"/>
  </mergeCells>
  <conditionalFormatting sqref="A63:A64 C16:C17 A46 A9">
    <cfRule type="expression" dxfId="1" priority="1">
      <formula>A9&lt;&gt;#REF!</formula>
    </cfRule>
  </conditionalFormatting>
  <printOptions horizontalCentered="1"/>
  <pageMargins left="0.56999999999999995" right="0.33" top="0.43" bottom="0.27" header="0.3" footer="0.15"/>
  <pageSetup orientation="landscape" horizontalDpi="0" verticalDpi="0" r:id="rId1"/>
  <rowBreaks count="9" manualBreakCount="9">
    <brk id="41" max="16383" man="1"/>
    <brk id="85" max="16383" man="1"/>
    <brk id="126" max="16383" man="1"/>
    <brk id="164" max="16383" man="1"/>
    <brk id="200" max="16383" man="1"/>
    <brk id="237" max="16383" man="1"/>
    <brk id="278" max="16383" man="1"/>
    <brk id="319" max="16383" man="1"/>
    <brk id="35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M377"/>
  <sheetViews>
    <sheetView tabSelected="1" zoomScaleNormal="100" zoomScaleSheetLayoutView="85" workbookViewId="0">
      <selection activeCell="E282" sqref="E282:F282"/>
    </sheetView>
  </sheetViews>
  <sheetFormatPr defaultRowHeight="12.75" x14ac:dyDescent="0.2"/>
  <cols>
    <col min="1" max="1" width="4" style="2" bestFit="1" customWidth="1"/>
    <col min="2" max="2" width="9.28515625" style="1" bestFit="1" customWidth="1"/>
    <col min="3" max="3" width="46.28515625" style="3" customWidth="1"/>
    <col min="4" max="4" width="12" style="4" customWidth="1"/>
    <col min="5" max="6" width="34.7109375" style="4" customWidth="1"/>
    <col min="7" max="16384" width="9.140625" style="1"/>
  </cols>
  <sheetData>
    <row r="1" spans="1:7" ht="16.5" x14ac:dyDescent="0.2">
      <c r="F1" s="168" t="s">
        <v>563</v>
      </c>
    </row>
    <row r="2" spans="1:7" ht="18.75" customHeight="1" x14ac:dyDescent="0.2">
      <c r="A2" s="374" t="s">
        <v>567</v>
      </c>
      <c r="B2" s="375"/>
      <c r="C2" s="375"/>
      <c r="D2" s="375"/>
      <c r="E2" s="375"/>
      <c r="F2" s="376"/>
    </row>
    <row r="3" spans="1:7" s="5" customFormat="1" ht="17.25" thickBot="1" x14ac:dyDescent="0.3">
      <c r="A3" s="25"/>
      <c r="B3" s="26"/>
      <c r="C3" s="26"/>
      <c r="D3" s="27"/>
      <c r="E3" s="168"/>
    </row>
    <row r="4" spans="1:7" s="157" customFormat="1" ht="30" customHeight="1" x14ac:dyDescent="0.25">
      <c r="A4" s="363" t="str">
        <f>ABM7A!$A$4</f>
        <v>BIL</v>
      </c>
      <c r="B4" s="365" t="str">
        <f>ABM7A!$B$4</f>
        <v>KOD AKAUN 1SPEKS</v>
      </c>
      <c r="C4" s="403" t="str">
        <f>ABM7A!$C$4</f>
        <v>PERIHAL 1SPEKS</v>
      </c>
      <c r="D4" s="311" t="str">
        <f>ABM7A!$G$4</f>
        <v>ANGGARAN</v>
      </c>
      <c r="E4" s="312" t="s">
        <v>566</v>
      </c>
      <c r="F4" s="401" t="s">
        <v>565</v>
      </c>
      <c r="G4" s="308"/>
    </row>
    <row r="5" spans="1:7" s="16" customFormat="1" ht="42" customHeight="1" thickBot="1" x14ac:dyDescent="0.3">
      <c r="A5" s="364"/>
      <c r="B5" s="366"/>
      <c r="C5" s="404"/>
      <c r="D5" s="310" t="s">
        <v>555</v>
      </c>
      <c r="E5" s="309" t="s">
        <v>564</v>
      </c>
      <c r="F5" s="402"/>
    </row>
    <row r="6" spans="1:7" s="16" customFormat="1" x14ac:dyDescent="0.25">
      <c r="A6" s="63"/>
      <c r="B6" s="50" t="s">
        <v>14</v>
      </c>
      <c r="C6" s="64" t="s">
        <v>15</v>
      </c>
      <c r="D6" s="218"/>
      <c r="E6" s="214"/>
      <c r="F6" s="214"/>
    </row>
    <row r="7" spans="1:7" s="16" customFormat="1" x14ac:dyDescent="0.25">
      <c r="A7" s="65"/>
      <c r="B7" s="66" t="s">
        <v>10</v>
      </c>
      <c r="C7" s="67" t="s">
        <v>5</v>
      </c>
      <c r="D7" s="179"/>
      <c r="E7" s="197"/>
      <c r="F7" s="197"/>
    </row>
    <row r="8" spans="1:7" s="16" customFormat="1" x14ac:dyDescent="0.25">
      <c r="A8" s="68"/>
      <c r="B8" s="69" t="s">
        <v>21</v>
      </c>
      <c r="C8" s="70" t="s">
        <v>22</v>
      </c>
      <c r="D8" s="180"/>
      <c r="E8" s="215"/>
      <c r="F8" s="215"/>
    </row>
    <row r="9" spans="1:7" s="16" customFormat="1" x14ac:dyDescent="0.25">
      <c r="A9" s="71"/>
      <c r="B9" s="72" t="s">
        <v>49</v>
      </c>
      <c r="C9" s="73" t="s">
        <v>50</v>
      </c>
      <c r="D9" s="201"/>
      <c r="E9" s="199"/>
      <c r="F9" s="199"/>
    </row>
    <row r="10" spans="1:7" s="16" customFormat="1" x14ac:dyDescent="0.25">
      <c r="A10" s="71">
        <v>1</v>
      </c>
      <c r="B10" s="72" t="s">
        <v>51</v>
      </c>
      <c r="C10" s="74" t="s">
        <v>52</v>
      </c>
      <c r="D10" s="350">
        <f>ABM7B!H12</f>
        <v>0</v>
      </c>
      <c r="E10" s="198"/>
      <c r="F10" s="198"/>
    </row>
    <row r="11" spans="1:7" s="16" customFormat="1" x14ac:dyDescent="0.25">
      <c r="A11" s="71">
        <v>2</v>
      </c>
      <c r="B11" s="72" t="s">
        <v>53</v>
      </c>
      <c r="C11" s="74" t="s">
        <v>54</v>
      </c>
      <c r="D11" s="350">
        <f>ABM7B!H13</f>
        <v>0</v>
      </c>
      <c r="E11" s="198"/>
      <c r="F11" s="198"/>
    </row>
    <row r="12" spans="1:7" s="16" customFormat="1" x14ac:dyDescent="0.25">
      <c r="A12" s="71">
        <v>3</v>
      </c>
      <c r="B12" s="72" t="s">
        <v>55</v>
      </c>
      <c r="C12" s="74" t="s">
        <v>56</v>
      </c>
      <c r="D12" s="350">
        <f>ABM7B!H14</f>
        <v>0</v>
      </c>
      <c r="E12" s="198"/>
      <c r="F12" s="198"/>
    </row>
    <row r="13" spans="1:7" s="16" customFormat="1" x14ac:dyDescent="0.25">
      <c r="A13" s="71">
        <v>4</v>
      </c>
      <c r="B13" s="72" t="s">
        <v>57</v>
      </c>
      <c r="C13" s="74" t="s">
        <v>58</v>
      </c>
      <c r="D13" s="350">
        <f>ABM7B!H15</f>
        <v>0</v>
      </c>
      <c r="E13" s="198"/>
      <c r="F13" s="198"/>
    </row>
    <row r="14" spans="1:7" s="16" customFormat="1" x14ac:dyDescent="0.25">
      <c r="A14" s="71">
        <v>5</v>
      </c>
      <c r="B14" s="72" t="s">
        <v>59</v>
      </c>
      <c r="C14" s="76" t="s">
        <v>60</v>
      </c>
      <c r="D14" s="350">
        <f>ABM7B!H16</f>
        <v>0</v>
      </c>
      <c r="E14" s="198"/>
      <c r="F14" s="198"/>
    </row>
    <row r="15" spans="1:7" s="16" customFormat="1" ht="25.5" x14ac:dyDescent="0.25">
      <c r="A15" s="71">
        <v>6</v>
      </c>
      <c r="B15" s="72" t="s">
        <v>61</v>
      </c>
      <c r="C15" s="77" t="s">
        <v>60</v>
      </c>
      <c r="D15" s="350">
        <f>ABM7B!H17</f>
        <v>0</v>
      </c>
      <c r="E15" s="198"/>
      <c r="F15" s="198"/>
    </row>
    <row r="16" spans="1:7" s="16" customFormat="1" x14ac:dyDescent="0.25">
      <c r="A16" s="71">
        <v>7</v>
      </c>
      <c r="B16" s="72" t="s">
        <v>62</v>
      </c>
      <c r="C16" s="74" t="s">
        <v>63</v>
      </c>
      <c r="D16" s="350">
        <f>ABM7B!H18</f>
        <v>0</v>
      </c>
      <c r="E16" s="198"/>
      <c r="F16" s="198"/>
    </row>
    <row r="17" spans="1:6" s="16" customFormat="1" x14ac:dyDescent="0.25">
      <c r="A17" s="71">
        <v>8</v>
      </c>
      <c r="B17" s="72" t="s">
        <v>64</v>
      </c>
      <c r="C17" s="74" t="s">
        <v>65</v>
      </c>
      <c r="D17" s="350">
        <f>ABM7B!H19</f>
        <v>0</v>
      </c>
      <c r="E17" s="198"/>
      <c r="F17" s="198"/>
    </row>
    <row r="18" spans="1:6" s="16" customFormat="1" x14ac:dyDescent="0.25">
      <c r="A18" s="78"/>
      <c r="B18" s="380" t="s">
        <v>506</v>
      </c>
      <c r="C18" s="380"/>
      <c r="D18" s="173">
        <f t="shared" ref="D18" si="0">SUM(D9:D17)</f>
        <v>0</v>
      </c>
      <c r="E18" s="203">
        <f>SUM(E9:E17)</f>
        <v>0</v>
      </c>
      <c r="F18" s="203">
        <f>SUM(F9:F17)</f>
        <v>0</v>
      </c>
    </row>
    <row r="19" spans="1:6" s="13" customFormat="1" x14ac:dyDescent="0.25">
      <c r="A19" s="81"/>
      <c r="B19" s="82" t="s">
        <v>66</v>
      </c>
      <c r="C19" s="83" t="s">
        <v>67</v>
      </c>
      <c r="D19" s="247"/>
      <c r="E19" s="193"/>
      <c r="F19" s="193"/>
    </row>
    <row r="20" spans="1:6" s="42" customFormat="1" x14ac:dyDescent="0.25">
      <c r="A20" s="71">
        <v>9</v>
      </c>
      <c r="B20" s="72" t="s">
        <v>68</v>
      </c>
      <c r="C20" s="74" t="s">
        <v>69</v>
      </c>
      <c r="D20" s="350">
        <f>ABM7B!H22</f>
        <v>0</v>
      </c>
      <c r="E20" s="181"/>
      <c r="F20" s="181"/>
    </row>
    <row r="21" spans="1:6" s="42" customFormat="1" x14ac:dyDescent="0.25">
      <c r="A21" s="71">
        <v>10</v>
      </c>
      <c r="B21" s="72" t="s">
        <v>70</v>
      </c>
      <c r="C21" s="74" t="s">
        <v>71</v>
      </c>
      <c r="D21" s="350">
        <f>ABM7B!H23</f>
        <v>0</v>
      </c>
      <c r="E21" s="181"/>
      <c r="F21" s="181"/>
    </row>
    <row r="22" spans="1:6" s="42" customFormat="1" x14ac:dyDescent="0.25">
      <c r="A22" s="71">
        <v>11</v>
      </c>
      <c r="B22" s="72" t="s">
        <v>72</v>
      </c>
      <c r="C22" s="74" t="s">
        <v>73</v>
      </c>
      <c r="D22" s="350">
        <f>ABM7B!H24</f>
        <v>0</v>
      </c>
      <c r="E22" s="181"/>
      <c r="F22" s="181"/>
    </row>
    <row r="23" spans="1:6" s="13" customFormat="1" x14ac:dyDescent="0.25">
      <c r="A23" s="85"/>
      <c r="B23" s="380" t="s">
        <v>506</v>
      </c>
      <c r="C23" s="380"/>
      <c r="D23" s="173">
        <f t="shared" ref="D23:F23" si="1">SUM(D20:D22)</f>
        <v>0</v>
      </c>
      <c r="E23" s="173">
        <f t="shared" ref="E23" si="2">SUM(E20:E22)</f>
        <v>0</v>
      </c>
      <c r="F23" s="173">
        <f t="shared" si="1"/>
        <v>0</v>
      </c>
    </row>
    <row r="24" spans="1:6" s="16" customFormat="1" x14ac:dyDescent="0.25">
      <c r="A24" s="81"/>
      <c r="B24" s="82" t="s">
        <v>74</v>
      </c>
      <c r="C24" s="83" t="s">
        <v>75</v>
      </c>
      <c r="D24" s="193"/>
      <c r="E24" s="193"/>
      <c r="F24" s="193"/>
    </row>
    <row r="25" spans="1:6" s="16" customFormat="1" x14ac:dyDescent="0.25">
      <c r="A25" s="71">
        <v>12</v>
      </c>
      <c r="B25" s="72" t="s">
        <v>76</v>
      </c>
      <c r="C25" s="74" t="s">
        <v>77</v>
      </c>
      <c r="D25" s="350">
        <f>ABM7B!H27</f>
        <v>0</v>
      </c>
      <c r="E25" s="181"/>
      <c r="F25" s="181"/>
    </row>
    <row r="26" spans="1:6" s="13" customFormat="1" x14ac:dyDescent="0.25">
      <c r="A26" s="71">
        <v>13</v>
      </c>
      <c r="B26" s="72" t="s">
        <v>78</v>
      </c>
      <c r="C26" s="74" t="s">
        <v>79</v>
      </c>
      <c r="D26" s="350">
        <f>ABM7B!H28</f>
        <v>0</v>
      </c>
      <c r="E26" s="181"/>
      <c r="F26" s="181"/>
    </row>
    <row r="27" spans="1:6" s="16" customFormat="1" x14ac:dyDescent="0.25">
      <c r="A27" s="85"/>
      <c r="B27" s="380" t="s">
        <v>507</v>
      </c>
      <c r="C27" s="380"/>
      <c r="D27" s="173">
        <f t="shared" ref="D27" si="3">SUM(D25:D26)</f>
        <v>0</v>
      </c>
      <c r="E27" s="173">
        <f>SUM(E25:E26)</f>
        <v>0</v>
      </c>
      <c r="F27" s="173">
        <f>SUM(F25:F26)</f>
        <v>0</v>
      </c>
    </row>
    <row r="28" spans="1:6" s="16" customFormat="1" x14ac:dyDescent="0.25">
      <c r="A28" s="81"/>
      <c r="B28" s="82" t="s">
        <v>80</v>
      </c>
      <c r="C28" s="83" t="s">
        <v>81</v>
      </c>
      <c r="D28" s="193"/>
      <c r="E28" s="193"/>
      <c r="F28" s="193"/>
    </row>
    <row r="29" spans="1:6" s="16" customFormat="1" x14ac:dyDescent="0.25">
      <c r="A29" s="71">
        <v>14</v>
      </c>
      <c r="B29" s="72" t="s">
        <v>82</v>
      </c>
      <c r="C29" s="86" t="s">
        <v>83</v>
      </c>
      <c r="D29" s="350">
        <f>ABM7B!H31</f>
        <v>0</v>
      </c>
      <c r="E29" s="181"/>
      <c r="F29" s="181"/>
    </row>
    <row r="30" spans="1:6" s="16" customFormat="1" x14ac:dyDescent="0.25">
      <c r="A30" s="85"/>
      <c r="B30" s="380" t="s">
        <v>508</v>
      </c>
      <c r="C30" s="380"/>
      <c r="D30" s="173">
        <f t="shared" ref="D30" si="4">SUM(D29)</f>
        <v>0</v>
      </c>
      <c r="E30" s="173">
        <f>SUM(E29)</f>
        <v>0</v>
      </c>
      <c r="F30" s="173">
        <f>SUM(F29)</f>
        <v>0</v>
      </c>
    </row>
    <row r="31" spans="1:6" s="16" customFormat="1" x14ac:dyDescent="0.25">
      <c r="A31" s="81"/>
      <c r="B31" s="82" t="s">
        <v>84</v>
      </c>
      <c r="C31" s="67" t="s">
        <v>85</v>
      </c>
      <c r="D31" s="179"/>
      <c r="E31" s="179"/>
      <c r="F31" s="179"/>
    </row>
    <row r="32" spans="1:6" s="16" customFormat="1" ht="13.5" thickBot="1" x14ac:dyDescent="0.3">
      <c r="A32" s="71">
        <v>15</v>
      </c>
      <c r="B32" s="72" t="s">
        <v>86</v>
      </c>
      <c r="C32" s="74" t="s">
        <v>87</v>
      </c>
      <c r="D32" s="350">
        <f>ABM7B!H34</f>
        <v>0</v>
      </c>
      <c r="E32" s="181"/>
      <c r="F32" s="181"/>
    </row>
    <row r="33" spans="1:7" s="16" customFormat="1" ht="13.5" customHeight="1" x14ac:dyDescent="0.25">
      <c r="A33" s="363" t="str">
        <f>ABM7A!$A$4</f>
        <v>BIL</v>
      </c>
      <c r="B33" s="365" t="str">
        <f>ABM7A!$B$4</f>
        <v>KOD AKAUN 1SPEKS</v>
      </c>
      <c r="C33" s="403" t="str">
        <f>ABM7A!$C$4</f>
        <v>PERIHAL 1SPEKS</v>
      </c>
      <c r="D33" s="311" t="str">
        <f>ABM7A!$G$4</f>
        <v>ANGGARAN</v>
      </c>
      <c r="E33" s="312" t="s">
        <v>566</v>
      </c>
      <c r="F33" s="401" t="s">
        <v>565</v>
      </c>
    </row>
    <row r="34" spans="1:7" s="16" customFormat="1" ht="39" thickBot="1" x14ac:dyDescent="0.3">
      <c r="A34" s="364"/>
      <c r="B34" s="366"/>
      <c r="C34" s="404"/>
      <c r="D34" s="310" t="s">
        <v>555</v>
      </c>
      <c r="E34" s="309" t="s">
        <v>564</v>
      </c>
      <c r="F34" s="402"/>
    </row>
    <row r="35" spans="1:7" s="13" customFormat="1" x14ac:dyDescent="0.25">
      <c r="A35" s="71">
        <v>16</v>
      </c>
      <c r="B35" s="72" t="s">
        <v>88</v>
      </c>
      <c r="C35" s="74" t="s">
        <v>89</v>
      </c>
      <c r="D35" s="350">
        <f>ABM7B!H35</f>
        <v>0</v>
      </c>
      <c r="E35" s="181"/>
      <c r="F35" s="181"/>
    </row>
    <row r="36" spans="1:7" s="13" customFormat="1" x14ac:dyDescent="0.25">
      <c r="A36" s="71">
        <v>17</v>
      </c>
      <c r="B36" s="72" t="s">
        <v>90</v>
      </c>
      <c r="C36" s="74" t="s">
        <v>91</v>
      </c>
      <c r="D36" s="350">
        <f>ABM7B!H36</f>
        <v>0</v>
      </c>
      <c r="E36" s="181"/>
      <c r="F36" s="181"/>
    </row>
    <row r="37" spans="1:7" s="13" customFormat="1" x14ac:dyDescent="0.25">
      <c r="A37" s="71">
        <v>18</v>
      </c>
      <c r="B37" s="72" t="s">
        <v>92</v>
      </c>
      <c r="C37" s="74" t="s">
        <v>93</v>
      </c>
      <c r="D37" s="350">
        <f>ABM7B!H37</f>
        <v>0</v>
      </c>
      <c r="E37" s="181"/>
      <c r="F37" s="181"/>
    </row>
    <row r="38" spans="1:7" s="16" customFormat="1" x14ac:dyDescent="0.25">
      <c r="A38" s="71">
        <v>19</v>
      </c>
      <c r="B38" s="72" t="s">
        <v>94</v>
      </c>
      <c r="C38" s="74" t="s">
        <v>95</v>
      </c>
      <c r="D38" s="350">
        <f>ABM7B!H38</f>
        <v>0</v>
      </c>
      <c r="E38" s="181"/>
      <c r="F38" s="181"/>
    </row>
    <row r="39" spans="1:7" s="16" customFormat="1" x14ac:dyDescent="0.25">
      <c r="A39" s="85"/>
      <c r="B39" s="380" t="s">
        <v>509</v>
      </c>
      <c r="C39" s="380"/>
      <c r="D39" s="173">
        <f t="shared" ref="D39:F39" si="5">SUM(D31:D38)</f>
        <v>0</v>
      </c>
      <c r="E39" s="173">
        <f t="shared" ref="E39" si="6">SUM(E31:E38)</f>
        <v>0</v>
      </c>
      <c r="F39" s="173">
        <f t="shared" si="5"/>
        <v>0</v>
      </c>
    </row>
    <row r="40" spans="1:7" s="5" customFormat="1" x14ac:dyDescent="0.25">
      <c r="A40" s="122"/>
      <c r="B40" s="276" t="s">
        <v>21</v>
      </c>
      <c r="C40" s="277" t="s">
        <v>96</v>
      </c>
      <c r="D40" s="123">
        <f t="shared" ref="D40:F40" si="7">D18+D23+D27+D30+D39</f>
        <v>0</v>
      </c>
      <c r="E40" s="187">
        <f t="shared" ref="E40" si="8">E18+E23+E27+E30+E39</f>
        <v>0</v>
      </c>
      <c r="F40" s="187">
        <f t="shared" si="7"/>
        <v>0</v>
      </c>
    </row>
    <row r="41" spans="1:7" s="16" customFormat="1" x14ac:dyDescent="0.25">
      <c r="A41" s="101"/>
      <c r="B41" s="102" t="s">
        <v>23</v>
      </c>
      <c r="C41" s="278" t="s">
        <v>24</v>
      </c>
      <c r="D41" s="186"/>
      <c r="E41" s="186"/>
      <c r="F41" s="186"/>
    </row>
    <row r="42" spans="1:7" s="16" customFormat="1" x14ac:dyDescent="0.25">
      <c r="A42" s="92"/>
      <c r="B42" s="82" t="s">
        <v>97</v>
      </c>
      <c r="C42" s="83" t="s">
        <v>98</v>
      </c>
      <c r="D42" s="193"/>
      <c r="E42" s="195"/>
      <c r="F42" s="195"/>
    </row>
    <row r="43" spans="1:7" s="16" customFormat="1" x14ac:dyDescent="0.25">
      <c r="A43" s="71">
        <v>20</v>
      </c>
      <c r="B43" s="72" t="s">
        <v>99</v>
      </c>
      <c r="C43" s="74" t="s">
        <v>100</v>
      </c>
      <c r="D43" s="350">
        <f>ABM7B!H48</f>
        <v>0</v>
      </c>
      <c r="E43" s="198"/>
      <c r="F43" s="198"/>
    </row>
    <row r="44" spans="1:7" s="42" customFormat="1" x14ac:dyDescent="0.25">
      <c r="A44" s="85"/>
      <c r="B44" s="380" t="s">
        <v>510</v>
      </c>
      <c r="C44" s="380"/>
      <c r="D44" s="173">
        <f t="shared" ref="D44:F44" si="9">SUM(D42:D43)</f>
        <v>0</v>
      </c>
      <c r="E44" s="203">
        <f t="shared" ref="E44" si="10">SUM(E42:E43)</f>
        <v>0</v>
      </c>
      <c r="F44" s="203">
        <f t="shared" si="9"/>
        <v>0</v>
      </c>
    </row>
    <row r="45" spans="1:7" s="16" customFormat="1" x14ac:dyDescent="0.25">
      <c r="A45" s="81"/>
      <c r="B45" s="82" t="s">
        <v>101</v>
      </c>
      <c r="C45" s="83" t="s">
        <v>102</v>
      </c>
      <c r="D45" s="193"/>
      <c r="E45" s="195"/>
      <c r="F45" s="195"/>
    </row>
    <row r="46" spans="1:7" s="13" customFormat="1" x14ac:dyDescent="0.25">
      <c r="A46" s="71">
        <v>21</v>
      </c>
      <c r="B46" s="72" t="s">
        <v>103</v>
      </c>
      <c r="C46" s="74" t="s">
        <v>104</v>
      </c>
      <c r="D46" s="350">
        <f>ABM7B!H51</f>
        <v>0</v>
      </c>
      <c r="E46" s="198"/>
      <c r="F46" s="198"/>
      <c r="G46" s="16"/>
    </row>
    <row r="47" spans="1:7" s="16" customFormat="1" x14ac:dyDescent="0.25">
      <c r="A47" s="71">
        <v>22</v>
      </c>
      <c r="B47" s="72" t="s">
        <v>105</v>
      </c>
      <c r="C47" s="74" t="s">
        <v>106</v>
      </c>
      <c r="D47" s="350">
        <f>ABM7B!H52</f>
        <v>0</v>
      </c>
      <c r="E47" s="198"/>
      <c r="F47" s="198"/>
    </row>
    <row r="48" spans="1:7" s="16" customFormat="1" x14ac:dyDescent="0.25">
      <c r="A48" s="71">
        <v>23</v>
      </c>
      <c r="B48" s="72" t="s">
        <v>107</v>
      </c>
      <c r="C48" s="77" t="s">
        <v>108</v>
      </c>
      <c r="D48" s="350">
        <f>ABM7B!H53</f>
        <v>0</v>
      </c>
      <c r="E48" s="198"/>
      <c r="F48" s="198"/>
    </row>
    <row r="49" spans="1:7" s="13" customFormat="1" x14ac:dyDescent="0.25">
      <c r="A49" s="71">
        <v>24</v>
      </c>
      <c r="B49" s="72" t="s">
        <v>109</v>
      </c>
      <c r="C49" s="74" t="s">
        <v>110</v>
      </c>
      <c r="D49" s="350">
        <f>ABM7B!H54</f>
        <v>0</v>
      </c>
      <c r="E49" s="198"/>
      <c r="F49" s="198"/>
    </row>
    <row r="50" spans="1:7" s="13" customFormat="1" x14ac:dyDescent="0.25">
      <c r="A50" s="85"/>
      <c r="B50" s="380" t="s">
        <v>510</v>
      </c>
      <c r="C50" s="380"/>
      <c r="D50" s="173">
        <f t="shared" ref="D50:F50" si="11">SUM(D46:D49)</f>
        <v>0</v>
      </c>
      <c r="E50" s="203">
        <f t="shared" ref="E50" si="12">SUM(E46:E49)</f>
        <v>0</v>
      </c>
      <c r="F50" s="203">
        <f t="shared" si="11"/>
        <v>0</v>
      </c>
    </row>
    <row r="51" spans="1:7" s="13" customFormat="1" x14ac:dyDescent="0.25">
      <c r="A51" s="81"/>
      <c r="B51" s="82" t="s">
        <v>111</v>
      </c>
      <c r="C51" s="83" t="s">
        <v>112</v>
      </c>
      <c r="D51" s="193"/>
      <c r="E51" s="195"/>
      <c r="F51" s="195"/>
    </row>
    <row r="52" spans="1:7" s="13" customFormat="1" x14ac:dyDescent="0.25">
      <c r="A52" s="71">
        <v>25</v>
      </c>
      <c r="B52" s="72" t="s">
        <v>113</v>
      </c>
      <c r="C52" s="74" t="s">
        <v>114</v>
      </c>
      <c r="D52" s="350">
        <f>ABM7B!H57</f>
        <v>0</v>
      </c>
      <c r="E52" s="198"/>
      <c r="F52" s="198"/>
    </row>
    <row r="53" spans="1:7" s="13" customFormat="1" x14ac:dyDescent="0.25">
      <c r="A53" s="43"/>
      <c r="B53" s="387"/>
      <c r="C53" s="388"/>
      <c r="D53" s="350">
        <f>ABM7B!H58</f>
        <v>0</v>
      </c>
      <c r="E53" s="172"/>
      <c r="F53" s="172"/>
    </row>
    <row r="54" spans="1:7" s="5" customFormat="1" x14ac:dyDescent="0.25">
      <c r="A54" s="122"/>
      <c r="B54" s="276" t="s">
        <v>23</v>
      </c>
      <c r="C54" s="277" t="s">
        <v>115</v>
      </c>
      <c r="D54" s="187">
        <f t="shared" ref="D54:F54" si="13">D50+D53+D44</f>
        <v>0</v>
      </c>
      <c r="E54" s="187">
        <f t="shared" ref="E54" si="14">E50+E53+E44</f>
        <v>0</v>
      </c>
      <c r="F54" s="187">
        <f t="shared" si="13"/>
        <v>0</v>
      </c>
      <c r="G54" s="236"/>
    </row>
    <row r="55" spans="1:7" s="5" customFormat="1" x14ac:dyDescent="0.25">
      <c r="A55" s="25"/>
      <c r="B55" s="98"/>
      <c r="C55" s="99"/>
      <c r="D55" s="100"/>
      <c r="E55" s="100"/>
      <c r="F55" s="100"/>
    </row>
    <row r="56" spans="1:7" s="16" customFormat="1" x14ac:dyDescent="0.25">
      <c r="A56" s="94"/>
      <c r="B56" s="95" t="s">
        <v>10</v>
      </c>
      <c r="C56" s="233" t="s">
        <v>25</v>
      </c>
      <c r="D56" s="235">
        <f>D40+D54</f>
        <v>0</v>
      </c>
      <c r="E56" s="235">
        <f>E40+E54</f>
        <v>0</v>
      </c>
      <c r="F56" s="235">
        <f>F40+F54</f>
        <v>0</v>
      </c>
      <c r="G56" s="223"/>
    </row>
    <row r="57" spans="1:7" s="16" customFormat="1" x14ac:dyDescent="0.25">
      <c r="A57" s="97"/>
      <c r="B57" s="98"/>
      <c r="C57" s="99"/>
      <c r="D57" s="91"/>
      <c r="E57" s="100"/>
      <c r="F57" s="100"/>
    </row>
    <row r="58" spans="1:7" s="16" customFormat="1" x14ac:dyDescent="0.25">
      <c r="A58" s="101"/>
      <c r="B58" s="102" t="s">
        <v>11</v>
      </c>
      <c r="C58" s="103" t="s">
        <v>6</v>
      </c>
      <c r="D58" s="299"/>
      <c r="E58" s="169"/>
      <c r="F58" s="169"/>
    </row>
    <row r="59" spans="1:7" s="42" customFormat="1" x14ac:dyDescent="0.25">
      <c r="A59" s="65"/>
      <c r="B59" s="104" t="s">
        <v>26</v>
      </c>
      <c r="C59" s="67" t="s">
        <v>27</v>
      </c>
      <c r="D59" s="170"/>
      <c r="E59" s="170"/>
      <c r="F59" s="170"/>
    </row>
    <row r="60" spans="1:7" s="42" customFormat="1" x14ac:dyDescent="0.25">
      <c r="A60" s="68"/>
      <c r="B60" s="105" t="s">
        <v>116</v>
      </c>
      <c r="C60" s="106" t="s">
        <v>117</v>
      </c>
      <c r="D60" s="171"/>
      <c r="E60" s="171"/>
      <c r="F60" s="171"/>
    </row>
    <row r="61" spans="1:7" s="42" customFormat="1" x14ac:dyDescent="0.25">
      <c r="A61" s="71">
        <v>26</v>
      </c>
      <c r="B61" s="72" t="s">
        <v>118</v>
      </c>
      <c r="C61" s="74" t="s">
        <v>119</v>
      </c>
      <c r="D61" s="350">
        <f>ABM7B!H66</f>
        <v>0</v>
      </c>
      <c r="E61" s="181"/>
      <c r="F61" s="181"/>
    </row>
    <row r="62" spans="1:7" s="42" customFormat="1" x14ac:dyDescent="0.25">
      <c r="A62" s="71">
        <v>27</v>
      </c>
      <c r="B62" s="72" t="s">
        <v>120</v>
      </c>
      <c r="C62" s="74" t="s">
        <v>121</v>
      </c>
      <c r="D62" s="350">
        <f>ABM7B!H67</f>
        <v>0</v>
      </c>
      <c r="E62" s="181"/>
      <c r="F62" s="181"/>
    </row>
    <row r="63" spans="1:7" s="42" customFormat="1" x14ac:dyDescent="0.25">
      <c r="A63" s="71">
        <v>28</v>
      </c>
      <c r="B63" s="72" t="s">
        <v>122</v>
      </c>
      <c r="C63" s="77" t="s">
        <v>123</v>
      </c>
      <c r="D63" s="350">
        <f>ABM7B!H68</f>
        <v>0</v>
      </c>
      <c r="E63" s="181"/>
      <c r="F63" s="181"/>
    </row>
    <row r="64" spans="1:7" s="42" customFormat="1" x14ac:dyDescent="0.25">
      <c r="A64" s="71">
        <v>29</v>
      </c>
      <c r="B64" s="72" t="s">
        <v>124</v>
      </c>
      <c r="C64" s="107" t="s">
        <v>125</v>
      </c>
      <c r="D64" s="350">
        <f>ABM7B!H69</f>
        <v>0</v>
      </c>
      <c r="E64" s="181"/>
      <c r="F64" s="181"/>
    </row>
    <row r="65" spans="1:6" s="42" customFormat="1" x14ac:dyDescent="0.25">
      <c r="A65" s="71">
        <v>30</v>
      </c>
      <c r="B65" s="72" t="s">
        <v>126</v>
      </c>
      <c r="C65" s="107" t="s">
        <v>127</v>
      </c>
      <c r="D65" s="350">
        <f>ABM7B!H70</f>
        <v>0</v>
      </c>
      <c r="E65" s="181"/>
      <c r="F65" s="181"/>
    </row>
    <row r="66" spans="1:6" s="42" customFormat="1" x14ac:dyDescent="0.25">
      <c r="A66" s="71">
        <v>31</v>
      </c>
      <c r="B66" s="72" t="s">
        <v>128</v>
      </c>
      <c r="C66" s="77" t="s">
        <v>129</v>
      </c>
      <c r="D66" s="350">
        <f>ABM7B!H71</f>
        <v>0</v>
      </c>
      <c r="E66" s="181"/>
      <c r="F66" s="181"/>
    </row>
    <row r="67" spans="1:6" s="42" customFormat="1" x14ac:dyDescent="0.25">
      <c r="A67" s="71">
        <v>32</v>
      </c>
      <c r="B67" s="72" t="s">
        <v>130</v>
      </c>
      <c r="C67" s="107" t="s">
        <v>131</v>
      </c>
      <c r="D67" s="350">
        <f>ABM7B!H72</f>
        <v>0</v>
      </c>
      <c r="E67" s="181"/>
      <c r="F67" s="181"/>
    </row>
    <row r="68" spans="1:6" s="42" customFormat="1" x14ac:dyDescent="0.25">
      <c r="A68" s="71">
        <v>33</v>
      </c>
      <c r="B68" s="108" t="s">
        <v>132</v>
      </c>
      <c r="C68" s="77" t="s">
        <v>133</v>
      </c>
      <c r="D68" s="350">
        <f>ABM7B!H73</f>
        <v>0</v>
      </c>
      <c r="E68" s="181"/>
      <c r="F68" s="181"/>
    </row>
    <row r="69" spans="1:6" s="42" customFormat="1" ht="13.5" thickBot="1" x14ac:dyDescent="0.3">
      <c r="A69" s="71">
        <v>34</v>
      </c>
      <c r="B69" s="108" t="s">
        <v>134</v>
      </c>
      <c r="C69" s="109" t="s">
        <v>135</v>
      </c>
      <c r="D69" s="350">
        <f>ABM7B!H74</f>
        <v>0</v>
      </c>
      <c r="E69" s="181"/>
      <c r="F69" s="181"/>
    </row>
    <row r="70" spans="1:6" s="42" customFormat="1" ht="13.5" customHeight="1" x14ac:dyDescent="0.25">
      <c r="A70" s="363" t="str">
        <f>ABM7A!$A$4</f>
        <v>BIL</v>
      </c>
      <c r="B70" s="365" t="str">
        <f>ABM7A!$B$4</f>
        <v>KOD AKAUN 1SPEKS</v>
      </c>
      <c r="C70" s="403" t="str">
        <f>ABM7A!$C$4</f>
        <v>PERIHAL 1SPEKS</v>
      </c>
      <c r="D70" s="311" t="str">
        <f>ABM7A!$G$4</f>
        <v>ANGGARAN</v>
      </c>
      <c r="E70" s="312" t="s">
        <v>566</v>
      </c>
      <c r="F70" s="401" t="s">
        <v>565</v>
      </c>
    </row>
    <row r="71" spans="1:6" s="13" customFormat="1" ht="39" thickBot="1" x14ac:dyDescent="0.3">
      <c r="A71" s="364"/>
      <c r="B71" s="366"/>
      <c r="C71" s="404"/>
      <c r="D71" s="310" t="s">
        <v>555</v>
      </c>
      <c r="E71" s="309" t="s">
        <v>564</v>
      </c>
      <c r="F71" s="402"/>
    </row>
    <row r="72" spans="1:6" s="13" customFormat="1" x14ac:dyDescent="0.25">
      <c r="A72" s="71">
        <v>35</v>
      </c>
      <c r="B72" s="108" t="s">
        <v>136</v>
      </c>
      <c r="C72" s="109" t="s">
        <v>137</v>
      </c>
      <c r="D72" s="350">
        <f>ABM7B!H75</f>
        <v>0</v>
      </c>
      <c r="E72" s="181"/>
      <c r="F72" s="181"/>
    </row>
    <row r="73" spans="1:6" s="42" customFormat="1" x14ac:dyDescent="0.25">
      <c r="A73" s="71">
        <v>36</v>
      </c>
      <c r="B73" s="108" t="s">
        <v>138</v>
      </c>
      <c r="C73" s="109" t="s">
        <v>139</v>
      </c>
      <c r="D73" s="350">
        <f>ABM7B!H76</f>
        <v>0</v>
      </c>
      <c r="E73" s="181"/>
      <c r="F73" s="181"/>
    </row>
    <row r="74" spans="1:6" s="42" customFormat="1" x14ac:dyDescent="0.25">
      <c r="A74" s="71">
        <v>37</v>
      </c>
      <c r="B74" s="72" t="s">
        <v>140</v>
      </c>
      <c r="C74" s="107" t="s">
        <v>141</v>
      </c>
      <c r="D74" s="350">
        <f>ABM7B!H77</f>
        <v>0</v>
      </c>
      <c r="E74" s="181"/>
      <c r="F74" s="181"/>
    </row>
    <row r="75" spans="1:6" s="42" customFormat="1" x14ac:dyDescent="0.25">
      <c r="A75" s="71">
        <v>38</v>
      </c>
      <c r="B75" s="72" t="s">
        <v>142</v>
      </c>
      <c r="C75" s="74" t="s">
        <v>143</v>
      </c>
      <c r="D75" s="350">
        <f>ABM7B!H78</f>
        <v>0</v>
      </c>
      <c r="E75" s="181"/>
      <c r="F75" s="181"/>
    </row>
    <row r="76" spans="1:6" s="42" customFormat="1" x14ac:dyDescent="0.25">
      <c r="A76" s="85"/>
      <c r="B76" s="380" t="s">
        <v>511</v>
      </c>
      <c r="C76" s="380"/>
      <c r="D76" s="173">
        <f t="shared" ref="D76:F76" si="15">SUM(D60:D75)</f>
        <v>0</v>
      </c>
      <c r="E76" s="173">
        <f t="shared" ref="E76" si="16">SUM(E60:E75)</f>
        <v>0</v>
      </c>
      <c r="F76" s="173">
        <f t="shared" si="15"/>
        <v>0</v>
      </c>
    </row>
    <row r="77" spans="1:6" s="42" customFormat="1" x14ac:dyDescent="0.25">
      <c r="A77" s="81"/>
      <c r="B77" s="82" t="s">
        <v>144</v>
      </c>
      <c r="C77" s="110" t="s">
        <v>145</v>
      </c>
      <c r="D77" s="170"/>
      <c r="E77" s="170"/>
      <c r="F77" s="170"/>
    </row>
    <row r="78" spans="1:6" s="5" customFormat="1" x14ac:dyDescent="0.25">
      <c r="A78" s="71">
        <v>39</v>
      </c>
      <c r="B78" s="72" t="s">
        <v>146</v>
      </c>
      <c r="C78" s="77" t="s">
        <v>147</v>
      </c>
      <c r="D78" s="350">
        <f>ABM7B!H81</f>
        <v>0</v>
      </c>
      <c r="E78" s="228"/>
      <c r="F78" s="228"/>
    </row>
    <row r="79" spans="1:6" s="5" customFormat="1" x14ac:dyDescent="0.25">
      <c r="A79" s="71">
        <v>40</v>
      </c>
      <c r="B79" s="72" t="s">
        <v>148</v>
      </c>
      <c r="C79" s="77" t="s">
        <v>149</v>
      </c>
      <c r="D79" s="350">
        <f>ABM7B!H82</f>
        <v>0</v>
      </c>
      <c r="E79" s="228"/>
      <c r="F79" s="228"/>
    </row>
    <row r="80" spans="1:6" s="42" customFormat="1" x14ac:dyDescent="0.25">
      <c r="A80" s="71">
        <v>41</v>
      </c>
      <c r="B80" s="72" t="s">
        <v>150</v>
      </c>
      <c r="C80" s="77" t="s">
        <v>151</v>
      </c>
      <c r="D80" s="350">
        <f>ABM7B!H83</f>
        <v>0</v>
      </c>
      <c r="E80" s="231"/>
      <c r="F80" s="231"/>
    </row>
    <row r="81" spans="1:6" s="42" customFormat="1" x14ac:dyDescent="0.25">
      <c r="A81" s="71">
        <v>42</v>
      </c>
      <c r="B81" s="72" t="s">
        <v>152</v>
      </c>
      <c r="C81" s="77" t="s">
        <v>153</v>
      </c>
      <c r="D81" s="350">
        <f>ABM7B!H84</f>
        <v>0</v>
      </c>
      <c r="E81" s="228"/>
      <c r="F81" s="228"/>
    </row>
    <row r="82" spans="1:6" s="42" customFormat="1" x14ac:dyDescent="0.25">
      <c r="A82" s="71">
        <v>43</v>
      </c>
      <c r="B82" s="72" t="s">
        <v>154</v>
      </c>
      <c r="C82" s="74" t="s">
        <v>155</v>
      </c>
      <c r="D82" s="350">
        <f>ABM7B!H85</f>
        <v>0</v>
      </c>
      <c r="E82" s="228"/>
      <c r="F82" s="228"/>
    </row>
    <row r="83" spans="1:6" s="42" customFormat="1" x14ac:dyDescent="0.25">
      <c r="A83" s="71">
        <v>44</v>
      </c>
      <c r="B83" s="72" t="s">
        <v>156</v>
      </c>
      <c r="C83" s="77" t="s">
        <v>157</v>
      </c>
      <c r="D83" s="350">
        <f>ABM7B!H91</f>
        <v>0</v>
      </c>
      <c r="E83" s="228"/>
      <c r="F83" s="228"/>
    </row>
    <row r="84" spans="1:6" s="42" customFormat="1" x14ac:dyDescent="0.25">
      <c r="A84" s="71">
        <v>45</v>
      </c>
      <c r="B84" s="72" t="s">
        <v>158</v>
      </c>
      <c r="C84" s="74" t="s">
        <v>159</v>
      </c>
      <c r="D84" s="350">
        <f>ABM7B!H92</f>
        <v>0</v>
      </c>
      <c r="E84" s="228"/>
      <c r="F84" s="228"/>
    </row>
    <row r="85" spans="1:6" s="42" customFormat="1" x14ac:dyDescent="0.25">
      <c r="A85" s="71">
        <v>46</v>
      </c>
      <c r="B85" s="72" t="s">
        <v>160</v>
      </c>
      <c r="C85" s="74" t="s">
        <v>161</v>
      </c>
      <c r="D85" s="350">
        <f>ABM7B!H93</f>
        <v>0</v>
      </c>
      <c r="E85" s="228"/>
      <c r="F85" s="228"/>
    </row>
    <row r="86" spans="1:6" s="42" customFormat="1" x14ac:dyDescent="0.25">
      <c r="A86" s="71">
        <v>47</v>
      </c>
      <c r="B86" s="72" t="s">
        <v>162</v>
      </c>
      <c r="C86" s="77" t="s">
        <v>163</v>
      </c>
      <c r="D86" s="350">
        <f>ABM7B!H94</f>
        <v>0</v>
      </c>
      <c r="E86" s="228"/>
      <c r="F86" s="228"/>
    </row>
    <row r="87" spans="1:6" s="5" customFormat="1" x14ac:dyDescent="0.25">
      <c r="A87" s="71">
        <v>48</v>
      </c>
      <c r="B87" s="72" t="s">
        <v>164</v>
      </c>
      <c r="C87" s="77" t="s">
        <v>165</v>
      </c>
      <c r="D87" s="350">
        <f>ABM7B!H95</f>
        <v>0</v>
      </c>
      <c r="E87" s="228"/>
      <c r="F87" s="228"/>
    </row>
    <row r="88" spans="1:6" s="5" customFormat="1" x14ac:dyDescent="0.25">
      <c r="A88" s="71">
        <v>49</v>
      </c>
      <c r="B88" s="72" t="s">
        <v>166</v>
      </c>
      <c r="C88" s="77" t="s">
        <v>167</v>
      </c>
      <c r="D88" s="350">
        <f>ABM7B!H96</f>
        <v>0</v>
      </c>
      <c r="E88" s="228"/>
      <c r="F88" s="228"/>
    </row>
    <row r="89" spans="1:6" s="42" customFormat="1" x14ac:dyDescent="0.25">
      <c r="A89" s="71">
        <v>50</v>
      </c>
      <c r="B89" s="72" t="s">
        <v>168</v>
      </c>
      <c r="C89" s="74" t="s">
        <v>169</v>
      </c>
      <c r="D89" s="350">
        <f>ABM7B!H97</f>
        <v>0</v>
      </c>
      <c r="E89" s="228"/>
      <c r="F89" s="228"/>
    </row>
    <row r="90" spans="1:6" s="42" customFormat="1" ht="25.5" x14ac:dyDescent="0.25">
      <c r="A90" s="71">
        <v>51</v>
      </c>
      <c r="B90" s="72" t="s">
        <v>170</v>
      </c>
      <c r="C90" s="77" t="s">
        <v>171</v>
      </c>
      <c r="D90" s="350">
        <f>ABM7B!H98</f>
        <v>0</v>
      </c>
      <c r="E90" s="181"/>
      <c r="F90" s="228"/>
    </row>
    <row r="91" spans="1:6" s="42" customFormat="1" x14ac:dyDescent="0.25">
      <c r="A91" s="71">
        <v>52</v>
      </c>
      <c r="B91" s="72" t="s">
        <v>172</v>
      </c>
      <c r="C91" s="77" t="s">
        <v>173</v>
      </c>
      <c r="D91" s="350">
        <f>ABM7B!H99</f>
        <v>0</v>
      </c>
      <c r="E91" s="228"/>
      <c r="F91" s="228"/>
    </row>
    <row r="92" spans="1:6" s="42" customFormat="1" x14ac:dyDescent="0.25">
      <c r="A92" s="71">
        <v>53</v>
      </c>
      <c r="B92" s="72" t="s">
        <v>174</v>
      </c>
      <c r="C92" s="74" t="s">
        <v>175</v>
      </c>
      <c r="D92" s="350">
        <f>ABM7B!H100</f>
        <v>0</v>
      </c>
      <c r="E92" s="228"/>
      <c r="F92" s="228"/>
    </row>
    <row r="93" spans="1:6" s="42" customFormat="1" x14ac:dyDescent="0.25">
      <c r="A93" s="71">
        <v>54</v>
      </c>
      <c r="B93" s="72" t="s">
        <v>176</v>
      </c>
      <c r="C93" s="77" t="s">
        <v>177</v>
      </c>
      <c r="D93" s="350">
        <f>ABM7B!H101</f>
        <v>0</v>
      </c>
      <c r="E93" s="228"/>
      <c r="F93" s="228"/>
    </row>
    <row r="94" spans="1:6" s="42" customFormat="1" x14ac:dyDescent="0.25">
      <c r="A94" s="71">
        <v>55</v>
      </c>
      <c r="B94" s="72" t="s">
        <v>178</v>
      </c>
      <c r="C94" s="77" t="s">
        <v>179</v>
      </c>
      <c r="D94" s="350">
        <f>ABM7B!H102</f>
        <v>0</v>
      </c>
      <c r="E94" s="228"/>
      <c r="F94" s="228"/>
    </row>
    <row r="95" spans="1:6" s="42" customFormat="1" x14ac:dyDescent="0.25">
      <c r="A95" s="71">
        <v>56</v>
      </c>
      <c r="B95" s="72" t="s">
        <v>180</v>
      </c>
      <c r="C95" s="77" t="s">
        <v>181</v>
      </c>
      <c r="D95" s="350">
        <f>ABM7B!H103</f>
        <v>0</v>
      </c>
      <c r="E95" s="228"/>
      <c r="F95" s="228"/>
    </row>
    <row r="96" spans="1:6" s="42" customFormat="1" x14ac:dyDescent="0.25">
      <c r="A96" s="71">
        <v>57</v>
      </c>
      <c r="B96" s="72" t="s">
        <v>182</v>
      </c>
      <c r="C96" s="77" t="s">
        <v>183</v>
      </c>
      <c r="D96" s="350">
        <f>ABM7B!H104</f>
        <v>0</v>
      </c>
      <c r="E96" s="228"/>
      <c r="F96" s="228"/>
    </row>
    <row r="97" spans="1:6" s="42" customFormat="1" x14ac:dyDescent="0.25">
      <c r="A97" s="71">
        <v>58</v>
      </c>
      <c r="B97" s="72" t="s">
        <v>184</v>
      </c>
      <c r="C97" s="76" t="s">
        <v>185</v>
      </c>
      <c r="D97" s="350">
        <f>ABM7B!H105</f>
        <v>0</v>
      </c>
      <c r="E97" s="228"/>
      <c r="F97" s="228"/>
    </row>
    <row r="98" spans="1:6" s="42" customFormat="1" x14ac:dyDescent="0.25">
      <c r="A98" s="71">
        <v>59</v>
      </c>
      <c r="B98" s="72" t="s">
        <v>186</v>
      </c>
      <c r="C98" s="77" t="s">
        <v>187</v>
      </c>
      <c r="D98" s="350">
        <f>ABM7B!H106</f>
        <v>0</v>
      </c>
      <c r="E98" s="228"/>
      <c r="F98" s="228"/>
    </row>
    <row r="99" spans="1:6" s="42" customFormat="1" x14ac:dyDescent="0.2">
      <c r="A99" s="71">
        <v>60</v>
      </c>
      <c r="B99" s="72" t="s">
        <v>188</v>
      </c>
      <c r="C99" s="111" t="s">
        <v>189</v>
      </c>
      <c r="D99" s="350">
        <f>ABM7B!H107</f>
        <v>0</v>
      </c>
      <c r="E99" s="228"/>
      <c r="F99" s="228"/>
    </row>
    <row r="100" spans="1:6" s="42" customFormat="1" x14ac:dyDescent="0.2">
      <c r="A100" s="71">
        <v>61</v>
      </c>
      <c r="B100" s="72" t="s">
        <v>190</v>
      </c>
      <c r="C100" s="112" t="s">
        <v>191</v>
      </c>
      <c r="D100" s="350">
        <f>ABM7B!H108</f>
        <v>0</v>
      </c>
      <c r="E100" s="228"/>
      <c r="F100" s="228"/>
    </row>
    <row r="101" spans="1:6" s="42" customFormat="1" x14ac:dyDescent="0.25">
      <c r="A101" s="71">
        <v>62</v>
      </c>
      <c r="B101" s="72" t="s">
        <v>192</v>
      </c>
      <c r="C101" s="77" t="s">
        <v>193</v>
      </c>
      <c r="D101" s="350">
        <f>ABM7B!H109</f>
        <v>0</v>
      </c>
      <c r="E101" s="228"/>
      <c r="F101" s="228"/>
    </row>
    <row r="102" spans="1:6" s="42" customFormat="1" x14ac:dyDescent="0.25">
      <c r="A102" s="71">
        <v>63</v>
      </c>
      <c r="B102" s="72" t="s">
        <v>194</v>
      </c>
      <c r="C102" s="77" t="s">
        <v>195</v>
      </c>
      <c r="D102" s="350">
        <f>ABM7B!H110</f>
        <v>0</v>
      </c>
      <c r="E102" s="228"/>
      <c r="F102" s="228"/>
    </row>
    <row r="103" spans="1:6" s="42" customFormat="1" x14ac:dyDescent="0.25">
      <c r="A103" s="71">
        <v>64</v>
      </c>
      <c r="B103" s="72" t="s">
        <v>196</v>
      </c>
      <c r="C103" s="77" t="s">
        <v>197</v>
      </c>
      <c r="D103" s="350">
        <f>ABM7B!H111</f>
        <v>0</v>
      </c>
      <c r="E103" s="228"/>
      <c r="F103" s="228"/>
    </row>
    <row r="104" spans="1:6" s="42" customFormat="1" x14ac:dyDescent="0.25">
      <c r="A104" s="71">
        <v>65</v>
      </c>
      <c r="B104" s="72" t="s">
        <v>198</v>
      </c>
      <c r="C104" s="77" t="s">
        <v>199</v>
      </c>
      <c r="D104" s="350">
        <f>ABM7B!H112</f>
        <v>0</v>
      </c>
      <c r="E104" s="228"/>
      <c r="F104" s="228"/>
    </row>
    <row r="105" spans="1:6" s="13" customFormat="1" x14ac:dyDescent="0.25">
      <c r="A105" s="71">
        <v>66</v>
      </c>
      <c r="B105" s="72" t="s">
        <v>200</v>
      </c>
      <c r="C105" s="77" t="s">
        <v>201</v>
      </c>
      <c r="D105" s="350">
        <f>ABM7B!H113</f>
        <v>0</v>
      </c>
      <c r="E105" s="181"/>
      <c r="F105" s="228"/>
    </row>
    <row r="106" spans="1:6" s="42" customFormat="1" x14ac:dyDescent="0.25">
      <c r="A106" s="71">
        <v>67</v>
      </c>
      <c r="B106" s="72" t="s">
        <v>202</v>
      </c>
      <c r="C106" s="77" t="s">
        <v>203</v>
      </c>
      <c r="D106" s="350">
        <f>ABM7B!H114</f>
        <v>0</v>
      </c>
      <c r="E106" s="228"/>
      <c r="F106" s="228"/>
    </row>
    <row r="107" spans="1:6" s="42" customFormat="1" x14ac:dyDescent="0.25">
      <c r="A107" s="71">
        <v>68</v>
      </c>
      <c r="B107" s="72" t="s">
        <v>204</v>
      </c>
      <c r="C107" s="77" t="s">
        <v>205</v>
      </c>
      <c r="D107" s="350">
        <f>ABM7B!H115</f>
        <v>0</v>
      </c>
      <c r="E107" s="228"/>
      <c r="F107" s="228"/>
    </row>
    <row r="108" spans="1:6" s="5" customFormat="1" x14ac:dyDescent="0.25">
      <c r="A108" s="71">
        <v>69</v>
      </c>
      <c r="B108" s="72" t="s">
        <v>206</v>
      </c>
      <c r="C108" s="74" t="s">
        <v>207</v>
      </c>
      <c r="D108" s="350">
        <f>ABM7B!H116</f>
        <v>0</v>
      </c>
      <c r="E108" s="228"/>
      <c r="F108" s="228"/>
    </row>
    <row r="109" spans="1:6" s="5" customFormat="1" ht="13.5" thickBot="1" x14ac:dyDescent="0.3">
      <c r="A109" s="85"/>
      <c r="B109" s="380" t="s">
        <v>512</v>
      </c>
      <c r="C109" s="380"/>
      <c r="D109" s="79">
        <f>SUM(D78:D108)</f>
        <v>0</v>
      </c>
      <c r="E109" s="173">
        <f>SUM(E78:E108)</f>
        <v>0</v>
      </c>
      <c r="F109" s="173">
        <f>SUM(F78:F108)</f>
        <v>0</v>
      </c>
    </row>
    <row r="110" spans="1:6" s="42" customFormat="1" ht="13.5" customHeight="1" x14ac:dyDescent="0.25">
      <c r="A110" s="363" t="str">
        <f>ABM7A!$A$4</f>
        <v>BIL</v>
      </c>
      <c r="B110" s="365" t="str">
        <f>ABM7A!$B$4</f>
        <v>KOD AKAUN 1SPEKS</v>
      </c>
      <c r="C110" s="403" t="str">
        <f>ABM7A!$C$4</f>
        <v>PERIHAL 1SPEKS</v>
      </c>
      <c r="D110" s="311" t="str">
        <f>ABM7A!$G$4</f>
        <v>ANGGARAN</v>
      </c>
      <c r="E110" s="312" t="s">
        <v>566</v>
      </c>
      <c r="F110" s="401" t="s">
        <v>565</v>
      </c>
    </row>
    <row r="111" spans="1:6" s="13" customFormat="1" ht="39" thickBot="1" x14ac:dyDescent="0.3">
      <c r="A111" s="364"/>
      <c r="B111" s="366"/>
      <c r="C111" s="404"/>
      <c r="D111" s="310" t="s">
        <v>555</v>
      </c>
      <c r="E111" s="309" t="s">
        <v>564</v>
      </c>
      <c r="F111" s="402"/>
    </row>
    <row r="112" spans="1:6" s="42" customFormat="1" x14ac:dyDescent="0.25">
      <c r="A112" s="81"/>
      <c r="B112" s="66" t="s">
        <v>208</v>
      </c>
      <c r="C112" s="67" t="s">
        <v>209</v>
      </c>
      <c r="D112" s="179"/>
      <c r="E112" s="179"/>
      <c r="F112" s="179"/>
    </row>
    <row r="113" spans="1:6" s="42" customFormat="1" x14ac:dyDescent="0.25">
      <c r="A113" s="71">
        <v>70</v>
      </c>
      <c r="B113" s="12" t="s">
        <v>210</v>
      </c>
      <c r="C113" s="113" t="s">
        <v>209</v>
      </c>
      <c r="D113" s="350">
        <f>ABM7B!H119</f>
        <v>0</v>
      </c>
      <c r="E113" s="194"/>
      <c r="F113" s="194"/>
    </row>
    <row r="114" spans="1:6" s="42" customFormat="1" x14ac:dyDescent="0.25">
      <c r="A114" s="71">
        <v>71</v>
      </c>
      <c r="B114" s="12" t="s">
        <v>211</v>
      </c>
      <c r="C114" s="77" t="s">
        <v>212</v>
      </c>
      <c r="D114" s="350">
        <f>ABM7B!H120</f>
        <v>0</v>
      </c>
      <c r="E114" s="194"/>
      <c r="F114" s="194"/>
    </row>
    <row r="115" spans="1:6" s="42" customFormat="1" x14ac:dyDescent="0.25">
      <c r="A115" s="85"/>
      <c r="B115" s="380" t="s">
        <v>513</v>
      </c>
      <c r="C115" s="380"/>
      <c r="D115" s="173">
        <f t="shared" ref="D115" si="17">SUM(D113:D114)</f>
        <v>0</v>
      </c>
      <c r="E115" s="173">
        <f>SUM(E113:E114)</f>
        <v>0</v>
      </c>
      <c r="F115" s="173">
        <f>SUM(F113:F114)</f>
        <v>0</v>
      </c>
    </row>
    <row r="116" spans="1:6" s="13" customFormat="1" x14ac:dyDescent="0.25">
      <c r="A116" s="81"/>
      <c r="B116" s="66" t="s">
        <v>213</v>
      </c>
      <c r="C116" s="67" t="s">
        <v>145</v>
      </c>
      <c r="D116" s="179"/>
      <c r="E116" s="179"/>
      <c r="F116" s="179"/>
    </row>
    <row r="117" spans="1:6" s="42" customFormat="1" x14ac:dyDescent="0.25">
      <c r="A117" s="71">
        <v>72</v>
      </c>
      <c r="B117" s="12" t="s">
        <v>214</v>
      </c>
      <c r="C117" s="113" t="s">
        <v>145</v>
      </c>
      <c r="D117" s="350">
        <f>ABM7B!H123</f>
        <v>0</v>
      </c>
      <c r="E117" s="194"/>
      <c r="F117" s="194"/>
    </row>
    <row r="118" spans="1:6" s="42" customFormat="1" x14ac:dyDescent="0.25">
      <c r="A118" s="71">
        <v>73</v>
      </c>
      <c r="B118" s="12" t="s">
        <v>215</v>
      </c>
      <c r="C118" s="77" t="s">
        <v>216</v>
      </c>
      <c r="D118" s="350">
        <f>ABM7B!H124</f>
        <v>0</v>
      </c>
      <c r="E118" s="194"/>
      <c r="F118" s="194"/>
    </row>
    <row r="119" spans="1:6" s="13" customFormat="1" x14ac:dyDescent="0.25">
      <c r="A119" s="71">
        <v>74</v>
      </c>
      <c r="B119" s="12" t="s">
        <v>217</v>
      </c>
      <c r="C119" s="114" t="s">
        <v>218</v>
      </c>
      <c r="D119" s="350">
        <f>ABM7B!H125</f>
        <v>0</v>
      </c>
      <c r="E119" s="194"/>
      <c r="F119" s="194"/>
    </row>
    <row r="120" spans="1:6" s="13" customFormat="1" x14ac:dyDescent="0.25">
      <c r="A120" s="85"/>
      <c r="B120" s="380" t="s">
        <v>514</v>
      </c>
      <c r="C120" s="380"/>
      <c r="D120" s="173">
        <f>SUM(D117:D119)</f>
        <v>0</v>
      </c>
      <c r="E120" s="173">
        <f>SUM(E117:E119)</f>
        <v>0</v>
      </c>
      <c r="F120" s="173">
        <f>SUM(F117:F119)</f>
        <v>0</v>
      </c>
    </row>
    <row r="121" spans="1:6" s="13" customFormat="1" x14ac:dyDescent="0.25">
      <c r="A121" s="81"/>
      <c r="B121" s="66" t="s">
        <v>219</v>
      </c>
      <c r="C121" s="67" t="s">
        <v>220</v>
      </c>
      <c r="D121" s="179"/>
      <c r="E121" s="179"/>
      <c r="F121" s="179"/>
    </row>
    <row r="122" spans="1:6" s="5" customFormat="1" x14ac:dyDescent="0.25">
      <c r="A122" s="71">
        <v>75</v>
      </c>
      <c r="B122" s="12" t="s">
        <v>221</v>
      </c>
      <c r="C122" s="113" t="s">
        <v>220</v>
      </c>
      <c r="D122" s="350">
        <f>ABM7B!H133</f>
        <v>0</v>
      </c>
      <c r="E122" s="194"/>
      <c r="F122" s="351"/>
    </row>
    <row r="123" spans="1:6" s="5" customFormat="1" x14ac:dyDescent="0.25">
      <c r="A123" s="85"/>
      <c r="B123" s="380" t="s">
        <v>515</v>
      </c>
      <c r="C123" s="380"/>
      <c r="D123" s="173">
        <f t="shared" ref="D123:F123" si="18">SUM(D121:D122)</f>
        <v>0</v>
      </c>
      <c r="E123" s="173">
        <f t="shared" ref="E123" si="19">SUM(E121:E122)</f>
        <v>0</v>
      </c>
      <c r="F123" s="173">
        <f t="shared" si="18"/>
        <v>0</v>
      </c>
    </row>
    <row r="124" spans="1:6" s="42" customFormat="1" x14ac:dyDescent="0.25">
      <c r="A124" s="122"/>
      <c r="B124" s="389" t="s">
        <v>516</v>
      </c>
      <c r="C124" s="389"/>
      <c r="D124" s="187">
        <f>D76+D109+D115+D120+D123</f>
        <v>0</v>
      </c>
      <c r="E124" s="187">
        <f>E76+E109+E115+E120+E123</f>
        <v>0</v>
      </c>
      <c r="F124" s="187">
        <f>F76+F109+F115+F120+F123</f>
        <v>0</v>
      </c>
    </row>
    <row r="125" spans="1:6" s="13" customFormat="1" x14ac:dyDescent="0.25">
      <c r="A125" s="25"/>
      <c r="B125" s="98"/>
      <c r="C125" s="99"/>
      <c r="D125" s="100"/>
      <c r="E125" s="100"/>
      <c r="F125" s="100"/>
    </row>
    <row r="126" spans="1:6" s="42" customFormat="1" x14ac:dyDescent="0.25">
      <c r="A126" s="125"/>
      <c r="B126" s="126" t="s">
        <v>28</v>
      </c>
      <c r="C126" s="279" t="s">
        <v>29</v>
      </c>
      <c r="D126" s="226"/>
      <c r="E126" s="226"/>
      <c r="F126" s="226"/>
    </row>
    <row r="127" spans="1:6" s="42" customFormat="1" x14ac:dyDescent="0.25">
      <c r="A127" s="81"/>
      <c r="B127" s="82" t="s">
        <v>222</v>
      </c>
      <c r="C127" s="110" t="s">
        <v>223</v>
      </c>
      <c r="D127" s="227"/>
      <c r="E127" s="227"/>
      <c r="F127" s="227"/>
    </row>
    <row r="128" spans="1:6" s="42" customFormat="1" x14ac:dyDescent="0.25">
      <c r="A128" s="71">
        <v>76</v>
      </c>
      <c r="B128" s="72" t="s">
        <v>224</v>
      </c>
      <c r="C128" s="77" t="s">
        <v>225</v>
      </c>
      <c r="D128" s="350">
        <f>ABM7B!H139</f>
        <v>0</v>
      </c>
      <c r="E128" s="228"/>
      <c r="F128" s="228"/>
    </row>
    <row r="129" spans="1:7" s="42" customFormat="1" x14ac:dyDescent="0.25">
      <c r="A129" s="85"/>
      <c r="B129" s="380" t="s">
        <v>517</v>
      </c>
      <c r="C129" s="380"/>
      <c r="D129" s="173">
        <f t="shared" ref="D129:F129" si="20">SUM(D127:D128)</f>
        <v>0</v>
      </c>
      <c r="E129" s="173">
        <f t="shared" ref="E129" si="21">SUM(E127:E128)</f>
        <v>0</v>
      </c>
      <c r="F129" s="173">
        <f t="shared" si="20"/>
        <v>0</v>
      </c>
    </row>
    <row r="130" spans="1:7" s="13" customFormat="1" x14ac:dyDescent="0.25">
      <c r="A130" s="81"/>
      <c r="B130" s="82" t="s">
        <v>226</v>
      </c>
      <c r="C130" s="110" t="s">
        <v>227</v>
      </c>
      <c r="D130" s="227"/>
      <c r="E130" s="227"/>
      <c r="F130" s="227"/>
    </row>
    <row r="131" spans="1:7" s="13" customFormat="1" x14ac:dyDescent="0.25">
      <c r="A131" s="71">
        <v>77</v>
      </c>
      <c r="B131" s="72" t="s">
        <v>228</v>
      </c>
      <c r="C131" s="74" t="s">
        <v>229</v>
      </c>
      <c r="D131" s="350">
        <f>ABM7B!H142</f>
        <v>0</v>
      </c>
      <c r="E131" s="181"/>
      <c r="F131" s="181"/>
    </row>
    <row r="132" spans="1:7" s="13" customFormat="1" x14ac:dyDescent="0.25">
      <c r="A132" s="71">
        <v>78</v>
      </c>
      <c r="B132" s="72" t="s">
        <v>230</v>
      </c>
      <c r="C132" s="74" t="s">
        <v>231</v>
      </c>
      <c r="D132" s="350">
        <f>ABM7B!H143</f>
        <v>0</v>
      </c>
      <c r="E132" s="181"/>
      <c r="F132" s="181"/>
    </row>
    <row r="133" spans="1:7" s="16" customFormat="1" x14ac:dyDescent="0.25">
      <c r="A133" s="116">
        <v>79</v>
      </c>
      <c r="B133" s="117" t="s">
        <v>232</v>
      </c>
      <c r="C133" s="118" t="s">
        <v>233</v>
      </c>
      <c r="D133" s="350">
        <f>ABM7B!H144</f>
        <v>0</v>
      </c>
      <c r="E133" s="181"/>
      <c r="F133" s="181"/>
    </row>
    <row r="134" spans="1:7" s="16" customFormat="1" x14ac:dyDescent="0.25">
      <c r="A134" s="85"/>
      <c r="B134" s="380" t="s">
        <v>518</v>
      </c>
      <c r="C134" s="380"/>
      <c r="D134" s="173">
        <f t="shared" ref="D134:F134" si="22">SUM(D130:D133)</f>
        <v>0</v>
      </c>
      <c r="E134" s="173">
        <f t="shared" ref="E134" si="23">SUM(E130:E133)</f>
        <v>0</v>
      </c>
      <c r="F134" s="173">
        <f t="shared" si="22"/>
        <v>0</v>
      </c>
    </row>
    <row r="135" spans="1:7" s="16" customFormat="1" x14ac:dyDescent="0.25">
      <c r="A135" s="122"/>
      <c r="B135" s="389" t="s">
        <v>519</v>
      </c>
      <c r="C135" s="389"/>
      <c r="D135" s="187">
        <f t="shared" ref="D135:F135" si="24">D129+D134</f>
        <v>0</v>
      </c>
      <c r="E135" s="187">
        <f t="shared" ref="E135" si="25">E129+E134</f>
        <v>0</v>
      </c>
      <c r="F135" s="187">
        <f t="shared" si="24"/>
        <v>0</v>
      </c>
    </row>
    <row r="136" spans="1:7" s="16" customFormat="1" x14ac:dyDescent="0.25">
      <c r="A136" s="25"/>
      <c r="B136" s="98"/>
      <c r="C136" s="99"/>
      <c r="D136" s="100"/>
      <c r="E136" s="100"/>
      <c r="F136" s="100"/>
    </row>
    <row r="137" spans="1:7" s="16" customFormat="1" x14ac:dyDescent="0.25">
      <c r="A137" s="125"/>
      <c r="B137" s="102" t="s">
        <v>30</v>
      </c>
      <c r="C137" s="280" t="s">
        <v>31</v>
      </c>
      <c r="D137" s="226"/>
      <c r="E137" s="226"/>
      <c r="F137" s="226"/>
    </row>
    <row r="138" spans="1:7" s="16" customFormat="1" x14ac:dyDescent="0.25">
      <c r="A138" s="81"/>
      <c r="B138" s="82" t="s">
        <v>234</v>
      </c>
      <c r="C138" s="119" t="s">
        <v>31</v>
      </c>
      <c r="D138" s="227"/>
      <c r="E138" s="227"/>
      <c r="F138" s="227"/>
    </row>
    <row r="139" spans="1:7" s="16" customFormat="1" ht="13.5" thickBot="1" x14ac:dyDescent="0.3">
      <c r="A139" s="71">
        <v>80</v>
      </c>
      <c r="B139" s="72" t="s">
        <v>235</v>
      </c>
      <c r="C139" s="113" t="s">
        <v>236</v>
      </c>
      <c r="D139" s="350">
        <f>ABM7B!H150</f>
        <v>0</v>
      </c>
      <c r="E139" s="194"/>
      <c r="F139" s="194"/>
    </row>
    <row r="140" spans="1:7" s="16" customFormat="1" ht="13.5" customHeight="1" x14ac:dyDescent="0.25">
      <c r="A140" s="363" t="str">
        <f>ABM7A!$A$4</f>
        <v>BIL</v>
      </c>
      <c r="B140" s="365" t="str">
        <f>ABM7A!$B$4</f>
        <v>KOD AKAUN 1SPEKS</v>
      </c>
      <c r="C140" s="403" t="str">
        <f>ABM7A!$C$4</f>
        <v>PERIHAL 1SPEKS</v>
      </c>
      <c r="D140" s="311" t="str">
        <f>ABM7A!$G$4</f>
        <v>ANGGARAN</v>
      </c>
      <c r="E140" s="312" t="s">
        <v>566</v>
      </c>
      <c r="F140" s="401" t="s">
        <v>565</v>
      </c>
    </row>
    <row r="141" spans="1:7" s="16" customFormat="1" ht="39" thickBot="1" x14ac:dyDescent="0.3">
      <c r="A141" s="364"/>
      <c r="B141" s="366"/>
      <c r="C141" s="404"/>
      <c r="D141" s="310" t="s">
        <v>555</v>
      </c>
      <c r="E141" s="309" t="s">
        <v>564</v>
      </c>
      <c r="F141" s="402"/>
      <c r="G141" s="223"/>
    </row>
    <row r="142" spans="1:7" s="16" customFormat="1" x14ac:dyDescent="0.25">
      <c r="A142" s="71">
        <v>81</v>
      </c>
      <c r="B142" s="72" t="s">
        <v>237</v>
      </c>
      <c r="C142" s="162" t="s">
        <v>238</v>
      </c>
      <c r="D142" s="350">
        <f>ABM7B!H151</f>
        <v>0</v>
      </c>
      <c r="E142" s="194"/>
      <c r="F142" s="351"/>
    </row>
    <row r="143" spans="1:7" s="16" customFormat="1" x14ac:dyDescent="0.25">
      <c r="A143" s="71">
        <v>82</v>
      </c>
      <c r="B143" s="72" t="s">
        <v>239</v>
      </c>
      <c r="C143" s="77" t="s">
        <v>240</v>
      </c>
      <c r="D143" s="350">
        <f>ABM7B!H152</f>
        <v>0</v>
      </c>
      <c r="E143" s="194"/>
      <c r="F143" s="194"/>
    </row>
    <row r="144" spans="1:7" s="16" customFormat="1" x14ac:dyDescent="0.25">
      <c r="A144" s="71">
        <v>83</v>
      </c>
      <c r="B144" s="72" t="s">
        <v>241</v>
      </c>
      <c r="C144" s="107" t="s">
        <v>242</v>
      </c>
      <c r="D144" s="350">
        <f>ABM7B!H153</f>
        <v>0</v>
      </c>
      <c r="E144" s="194"/>
      <c r="F144" s="194"/>
    </row>
    <row r="145" spans="1:6" s="16" customFormat="1" x14ac:dyDescent="0.25">
      <c r="A145" s="71">
        <v>84</v>
      </c>
      <c r="B145" s="72" t="s">
        <v>243</v>
      </c>
      <c r="C145" s="74" t="s">
        <v>244</v>
      </c>
      <c r="D145" s="350">
        <f>ABM7B!H154</f>
        <v>0</v>
      </c>
      <c r="E145" s="194"/>
      <c r="F145" s="351"/>
    </row>
    <row r="146" spans="1:6" s="42" customFormat="1" x14ac:dyDescent="0.25">
      <c r="A146" s="71">
        <v>85</v>
      </c>
      <c r="B146" s="72" t="s">
        <v>245</v>
      </c>
      <c r="C146" s="107" t="s">
        <v>246</v>
      </c>
      <c r="D146" s="350">
        <f>ABM7B!H155</f>
        <v>0</v>
      </c>
      <c r="E146" s="194"/>
      <c r="F146" s="194"/>
    </row>
    <row r="147" spans="1:6" s="42" customFormat="1" x14ac:dyDescent="0.25">
      <c r="A147" s="71">
        <v>86</v>
      </c>
      <c r="B147" s="72" t="s">
        <v>247</v>
      </c>
      <c r="C147" s="120" t="s">
        <v>244</v>
      </c>
      <c r="D147" s="350">
        <f>ABM7B!H156</f>
        <v>0</v>
      </c>
      <c r="E147" s="194"/>
      <c r="F147" s="194"/>
    </row>
    <row r="148" spans="1:6" s="13" customFormat="1" x14ac:dyDescent="0.25">
      <c r="A148" s="71">
        <v>87</v>
      </c>
      <c r="B148" s="72" t="s">
        <v>248</v>
      </c>
      <c r="C148" s="74" t="s">
        <v>249</v>
      </c>
      <c r="D148" s="350">
        <f>ABM7B!H157</f>
        <v>0</v>
      </c>
      <c r="E148" s="194"/>
      <c r="F148" s="194"/>
    </row>
    <row r="149" spans="1:6" s="13" customFormat="1" ht="25.5" x14ac:dyDescent="0.25">
      <c r="A149" s="71">
        <v>88</v>
      </c>
      <c r="B149" s="72" t="s">
        <v>250</v>
      </c>
      <c r="C149" s="74" t="s">
        <v>251</v>
      </c>
      <c r="D149" s="350">
        <f>ABM7B!H158</f>
        <v>0</v>
      </c>
      <c r="E149" s="194"/>
      <c r="F149" s="194"/>
    </row>
    <row r="150" spans="1:6" s="13" customFormat="1" ht="25.5" x14ac:dyDescent="0.25">
      <c r="A150" s="71">
        <v>89</v>
      </c>
      <c r="B150" s="72" t="s">
        <v>252</v>
      </c>
      <c r="C150" s="146" t="s">
        <v>253</v>
      </c>
      <c r="D150" s="350">
        <f>ABM7B!H159</f>
        <v>0</v>
      </c>
      <c r="E150" s="194"/>
      <c r="F150" s="194"/>
    </row>
    <row r="151" spans="1:6" s="13" customFormat="1" x14ac:dyDescent="0.25">
      <c r="A151" s="71">
        <v>90</v>
      </c>
      <c r="B151" s="72" t="s">
        <v>254</v>
      </c>
      <c r="C151" s="77" t="s">
        <v>255</v>
      </c>
      <c r="D151" s="350">
        <f>ABM7B!H160</f>
        <v>0</v>
      </c>
      <c r="E151" s="194"/>
      <c r="F151" s="194"/>
    </row>
    <row r="152" spans="1:6" s="42" customFormat="1" x14ac:dyDescent="0.25">
      <c r="A152" s="71">
        <v>91</v>
      </c>
      <c r="B152" s="72" t="s">
        <v>256</v>
      </c>
      <c r="C152" s="121" t="s">
        <v>257</v>
      </c>
      <c r="D152" s="350">
        <f>ABM7B!H161</f>
        <v>0</v>
      </c>
      <c r="E152" s="194"/>
      <c r="F152" s="194"/>
    </row>
    <row r="153" spans="1:6" s="16" customFormat="1" x14ac:dyDescent="0.25">
      <c r="A153" s="85"/>
      <c r="B153" s="380" t="s">
        <v>520</v>
      </c>
      <c r="C153" s="380"/>
      <c r="D153" s="173">
        <f t="shared" ref="D153:F153" si="26">SUM(D138:D152)</f>
        <v>0</v>
      </c>
      <c r="E153" s="173">
        <f t="shared" ref="E153" si="27">SUM(E138:E152)</f>
        <v>0</v>
      </c>
      <c r="F153" s="173">
        <f t="shared" si="26"/>
        <v>0</v>
      </c>
    </row>
    <row r="154" spans="1:6" s="5" customFormat="1" x14ac:dyDescent="0.25">
      <c r="A154" s="122"/>
      <c r="B154" s="389" t="s">
        <v>520</v>
      </c>
      <c r="C154" s="389"/>
      <c r="D154" s="123">
        <f t="shared" ref="D154:F154" si="28">D153</f>
        <v>0</v>
      </c>
      <c r="E154" s="187">
        <f t="shared" ref="E154" si="29">E153</f>
        <v>0</v>
      </c>
      <c r="F154" s="187">
        <f t="shared" si="28"/>
        <v>0</v>
      </c>
    </row>
    <row r="155" spans="1:6" s="13" customFormat="1" ht="25.5" x14ac:dyDescent="0.25">
      <c r="A155" s="125"/>
      <c r="B155" s="126" t="s">
        <v>32</v>
      </c>
      <c r="C155" s="103" t="s">
        <v>33</v>
      </c>
      <c r="D155" s="178"/>
      <c r="E155" s="178"/>
      <c r="F155" s="178"/>
    </row>
    <row r="156" spans="1:6" s="13" customFormat="1" x14ac:dyDescent="0.25">
      <c r="A156" s="81"/>
      <c r="B156" s="82" t="s">
        <v>258</v>
      </c>
      <c r="C156" s="67" t="s">
        <v>259</v>
      </c>
      <c r="D156" s="179"/>
      <c r="E156" s="179"/>
      <c r="F156" s="179"/>
    </row>
    <row r="157" spans="1:6" s="13" customFormat="1" ht="25.5" x14ac:dyDescent="0.25">
      <c r="A157" s="71">
        <v>92</v>
      </c>
      <c r="B157" s="72" t="s">
        <v>260</v>
      </c>
      <c r="C157" s="113" t="s">
        <v>261</v>
      </c>
      <c r="D157" s="350">
        <f>ABM7B!H171</f>
        <v>0</v>
      </c>
      <c r="E157" s="194"/>
      <c r="F157" s="194"/>
    </row>
    <row r="158" spans="1:6" s="13" customFormat="1" x14ac:dyDescent="0.25">
      <c r="A158" s="71">
        <v>93</v>
      </c>
      <c r="B158" s="72" t="s">
        <v>262</v>
      </c>
      <c r="C158" s="121" t="s">
        <v>263</v>
      </c>
      <c r="D158" s="350">
        <f>ABM7B!H172</f>
        <v>0</v>
      </c>
      <c r="E158" s="194"/>
      <c r="F158" s="194"/>
    </row>
    <row r="159" spans="1:6" s="5" customFormat="1" x14ac:dyDescent="0.25">
      <c r="A159" s="85"/>
      <c r="B159" s="380" t="s">
        <v>521</v>
      </c>
      <c r="C159" s="380"/>
      <c r="D159" s="173">
        <f t="shared" ref="D159:F159" si="30">SUM(D156:D158)</f>
        <v>0</v>
      </c>
      <c r="E159" s="173">
        <f t="shared" ref="E159" si="31">SUM(E156:E158)</f>
        <v>0</v>
      </c>
      <c r="F159" s="173">
        <f t="shared" si="30"/>
        <v>0</v>
      </c>
    </row>
    <row r="160" spans="1:6" s="5" customFormat="1" x14ac:dyDescent="0.25">
      <c r="A160" s="87"/>
      <c r="B160" s="389" t="s">
        <v>522</v>
      </c>
      <c r="C160" s="389"/>
      <c r="D160" s="183">
        <f t="shared" ref="D160:F160" si="32">D159</f>
        <v>0</v>
      </c>
      <c r="E160" s="183">
        <f t="shared" ref="E160" si="33">E159</f>
        <v>0</v>
      </c>
      <c r="F160" s="183">
        <f t="shared" si="32"/>
        <v>0</v>
      </c>
    </row>
    <row r="161" spans="1:6" s="16" customFormat="1" x14ac:dyDescent="0.25">
      <c r="A161" s="94"/>
      <c r="B161" s="390" t="s">
        <v>523</v>
      </c>
      <c r="C161" s="391"/>
      <c r="D161" s="206">
        <f>D124+D135+D154+D160</f>
        <v>0</v>
      </c>
      <c r="E161" s="206">
        <f>E124+E135+E154+E160</f>
        <v>0</v>
      </c>
      <c r="F161" s="206">
        <f>F124+F135+F154+F160</f>
        <v>0</v>
      </c>
    </row>
    <row r="162" spans="1:6" s="16" customFormat="1" x14ac:dyDescent="0.25">
      <c r="A162" s="25"/>
      <c r="B162" s="98"/>
      <c r="C162" s="301"/>
      <c r="D162" s="91"/>
      <c r="E162" s="91"/>
      <c r="F162" s="91"/>
    </row>
    <row r="163" spans="1:6" s="16" customFormat="1" x14ac:dyDescent="0.25">
      <c r="A163" s="125"/>
      <c r="B163" s="127" t="s">
        <v>12</v>
      </c>
      <c r="C163" s="41" t="s">
        <v>13</v>
      </c>
      <c r="D163" s="300"/>
      <c r="E163" s="260"/>
      <c r="F163" s="260"/>
    </row>
    <row r="164" spans="1:6" s="16" customFormat="1" x14ac:dyDescent="0.25">
      <c r="A164" s="81"/>
      <c r="B164" s="53" t="s">
        <v>34</v>
      </c>
      <c r="C164" s="220" t="s">
        <v>35</v>
      </c>
      <c r="D164" s="195"/>
      <c r="E164" s="193"/>
      <c r="F164" s="193"/>
    </row>
    <row r="165" spans="1:6" s="16" customFormat="1" x14ac:dyDescent="0.25">
      <c r="A165" s="68"/>
      <c r="B165" s="128" t="s">
        <v>264</v>
      </c>
      <c r="C165" s="221" t="s">
        <v>265</v>
      </c>
      <c r="D165" s="215"/>
      <c r="E165" s="180"/>
      <c r="F165" s="180"/>
    </row>
    <row r="166" spans="1:6" s="16" customFormat="1" ht="13.5" thickBot="1" x14ac:dyDescent="0.3">
      <c r="A166" s="71">
        <v>94</v>
      </c>
      <c r="B166" s="21" t="s">
        <v>266</v>
      </c>
      <c r="C166" s="74" t="s">
        <v>267</v>
      </c>
      <c r="D166" s="350">
        <f>ABM7B!H180</f>
        <v>0</v>
      </c>
      <c r="E166" s="213"/>
      <c r="F166" s="213"/>
    </row>
    <row r="167" spans="1:6" s="16" customFormat="1" ht="20.25" customHeight="1" x14ac:dyDescent="0.25">
      <c r="A167" s="363" t="str">
        <f>ABM7A!$A$4</f>
        <v>BIL</v>
      </c>
      <c r="B167" s="365" t="str">
        <f>ABM7A!$B$4</f>
        <v>KOD AKAUN 1SPEKS</v>
      </c>
      <c r="C167" s="403" t="str">
        <f>ABM7A!$C$4</f>
        <v>PERIHAL 1SPEKS</v>
      </c>
      <c r="D167" s="311" t="str">
        <f>ABM7A!$G$4</f>
        <v>ANGGARAN</v>
      </c>
      <c r="E167" s="312" t="s">
        <v>566</v>
      </c>
      <c r="F167" s="401" t="s">
        <v>565</v>
      </c>
    </row>
    <row r="168" spans="1:6" s="16" customFormat="1" ht="21" customHeight="1" thickBot="1" x14ac:dyDescent="0.3">
      <c r="A168" s="364"/>
      <c r="B168" s="366"/>
      <c r="C168" s="404"/>
      <c r="D168" s="310" t="s">
        <v>555</v>
      </c>
      <c r="E168" s="309" t="s">
        <v>564</v>
      </c>
      <c r="F168" s="402"/>
    </row>
    <row r="169" spans="1:6" s="16" customFormat="1" x14ac:dyDescent="0.25">
      <c r="A169" s="71">
        <v>95</v>
      </c>
      <c r="B169" s="21" t="s">
        <v>268</v>
      </c>
      <c r="C169" s="74" t="s">
        <v>269</v>
      </c>
      <c r="D169" s="350">
        <f>ABM7B!H181</f>
        <v>0</v>
      </c>
      <c r="E169" s="213"/>
      <c r="F169" s="213"/>
    </row>
    <row r="170" spans="1:6" s="42" customFormat="1" x14ac:dyDescent="0.25">
      <c r="A170" s="71">
        <v>96</v>
      </c>
      <c r="B170" s="21" t="s">
        <v>270</v>
      </c>
      <c r="C170" s="74" t="s">
        <v>271</v>
      </c>
      <c r="D170" s="350">
        <f>ABM7B!H182</f>
        <v>0</v>
      </c>
      <c r="E170" s="213"/>
      <c r="F170" s="213"/>
    </row>
    <row r="171" spans="1:6" s="13" customFormat="1" x14ac:dyDescent="0.25">
      <c r="A171" s="71">
        <v>97</v>
      </c>
      <c r="B171" s="21" t="s">
        <v>272</v>
      </c>
      <c r="C171" s="74" t="s">
        <v>273</v>
      </c>
      <c r="D171" s="350">
        <f>ABM7B!H183</f>
        <v>0</v>
      </c>
      <c r="E171" s="213"/>
      <c r="F171" s="213"/>
    </row>
    <row r="172" spans="1:6" s="16" customFormat="1" x14ac:dyDescent="0.25">
      <c r="A172" s="71">
        <v>98</v>
      </c>
      <c r="B172" s="21" t="s">
        <v>274</v>
      </c>
      <c r="C172" s="74" t="s">
        <v>275</v>
      </c>
      <c r="D172" s="350">
        <f>ABM7B!H184</f>
        <v>0</v>
      </c>
      <c r="E172" s="213"/>
      <c r="F172" s="213"/>
    </row>
    <row r="173" spans="1:6" s="16" customFormat="1" ht="25.5" x14ac:dyDescent="0.25">
      <c r="A173" s="71">
        <v>99</v>
      </c>
      <c r="B173" s="21" t="s">
        <v>276</v>
      </c>
      <c r="C173" s="74" t="s">
        <v>277</v>
      </c>
      <c r="D173" s="350">
        <f>ABM7B!H185</f>
        <v>0</v>
      </c>
      <c r="E173" s="213"/>
      <c r="F173" s="213"/>
    </row>
    <row r="174" spans="1:6" s="16" customFormat="1" x14ac:dyDescent="0.25">
      <c r="A174" s="71">
        <v>100</v>
      </c>
      <c r="B174" s="21" t="s">
        <v>278</v>
      </c>
      <c r="C174" s="74" t="s">
        <v>279</v>
      </c>
      <c r="D174" s="350">
        <f>ABM7B!H186</f>
        <v>0</v>
      </c>
      <c r="E174" s="213"/>
      <c r="F174" s="213"/>
    </row>
    <row r="175" spans="1:6" s="16" customFormat="1" x14ac:dyDescent="0.25">
      <c r="A175" s="85"/>
      <c r="B175" s="380" t="s">
        <v>524</v>
      </c>
      <c r="C175" s="380"/>
      <c r="D175" s="173">
        <f>SUM(D165:D174)</f>
        <v>0</v>
      </c>
      <c r="E175" s="173">
        <f>SUM(E165:E174)</f>
        <v>0</v>
      </c>
      <c r="F175" s="173">
        <f>SUM(F165:F174)</f>
        <v>0</v>
      </c>
    </row>
    <row r="176" spans="1:6" s="16" customFormat="1" x14ac:dyDescent="0.25">
      <c r="A176" s="81"/>
      <c r="B176" s="53" t="s">
        <v>280</v>
      </c>
      <c r="C176" s="67" t="s">
        <v>281</v>
      </c>
      <c r="D176" s="179"/>
      <c r="E176" s="179"/>
      <c r="F176" s="179"/>
    </row>
    <row r="177" spans="1:13" s="13" customFormat="1" ht="25.5" x14ac:dyDescent="0.25">
      <c r="A177" s="71">
        <v>101</v>
      </c>
      <c r="B177" s="21" t="s">
        <v>282</v>
      </c>
      <c r="C177" s="74" t="s">
        <v>283</v>
      </c>
      <c r="D177" s="350">
        <f>ABM7B!H189</f>
        <v>0</v>
      </c>
      <c r="E177" s="181"/>
      <c r="F177" s="181"/>
    </row>
    <row r="178" spans="1:13" s="16" customFormat="1" x14ac:dyDescent="0.25">
      <c r="A178" s="71">
        <v>102</v>
      </c>
      <c r="B178" s="21" t="s">
        <v>284</v>
      </c>
      <c r="C178" s="74" t="s">
        <v>285</v>
      </c>
      <c r="D178" s="350">
        <f>ABM7B!H190</f>
        <v>0</v>
      </c>
      <c r="E178" s="181"/>
      <c r="F178" s="181"/>
    </row>
    <row r="179" spans="1:13" s="16" customFormat="1" x14ac:dyDescent="0.25">
      <c r="A179" s="71">
        <v>103</v>
      </c>
      <c r="B179" s="21" t="s">
        <v>286</v>
      </c>
      <c r="C179" s="74" t="s">
        <v>287</v>
      </c>
      <c r="D179" s="350">
        <f>ABM7B!H191</f>
        <v>0</v>
      </c>
      <c r="E179" s="181"/>
      <c r="F179" s="181"/>
    </row>
    <row r="180" spans="1:13" s="16" customFormat="1" x14ac:dyDescent="0.25">
      <c r="A180" s="71">
        <v>104</v>
      </c>
      <c r="B180" s="21" t="s">
        <v>288</v>
      </c>
      <c r="C180" s="113" t="s">
        <v>289</v>
      </c>
      <c r="D180" s="350">
        <f>ABM7B!H192</f>
        <v>0</v>
      </c>
      <c r="E180" s="181"/>
      <c r="F180" s="181"/>
    </row>
    <row r="181" spans="1:13" s="16" customFormat="1" x14ac:dyDescent="0.25">
      <c r="A181" s="85"/>
      <c r="B181" s="380" t="s">
        <v>525</v>
      </c>
      <c r="C181" s="380"/>
      <c r="D181" s="173">
        <f t="shared" ref="D181:F181" si="34">SUM(D176:D180)</f>
        <v>0</v>
      </c>
      <c r="E181" s="173">
        <f t="shared" ref="E181" si="35">SUM(E176:E180)</f>
        <v>0</v>
      </c>
      <c r="F181" s="173">
        <f t="shared" si="34"/>
        <v>0</v>
      </c>
    </row>
    <row r="182" spans="1:13" s="13" customFormat="1" x14ac:dyDescent="0.25">
      <c r="A182" s="81"/>
      <c r="B182" s="53" t="s">
        <v>290</v>
      </c>
      <c r="C182" s="67" t="s">
        <v>291</v>
      </c>
      <c r="D182" s="179"/>
      <c r="E182" s="179"/>
      <c r="F182" s="179"/>
    </row>
    <row r="183" spans="1:13" s="13" customFormat="1" x14ac:dyDescent="0.25">
      <c r="A183" s="71">
        <v>105</v>
      </c>
      <c r="B183" s="12" t="s">
        <v>292</v>
      </c>
      <c r="C183" s="74" t="s">
        <v>293</v>
      </c>
      <c r="D183" s="350">
        <f>ABM7B!H195</f>
        <v>0</v>
      </c>
      <c r="E183" s="181"/>
      <c r="F183" s="181"/>
    </row>
    <row r="184" spans="1:13" s="13" customFormat="1" x14ac:dyDescent="0.25">
      <c r="A184" s="71">
        <v>106</v>
      </c>
      <c r="B184" s="21" t="s">
        <v>294</v>
      </c>
      <c r="C184" s="74" t="s">
        <v>295</v>
      </c>
      <c r="D184" s="350">
        <f>ABM7B!H196</f>
        <v>0</v>
      </c>
      <c r="E184" s="181"/>
      <c r="F184" s="181"/>
    </row>
    <row r="185" spans="1:13" s="16" customFormat="1" x14ac:dyDescent="0.25">
      <c r="A185" s="71">
        <v>107</v>
      </c>
      <c r="B185" s="21" t="s">
        <v>296</v>
      </c>
      <c r="C185" s="113" t="s">
        <v>297</v>
      </c>
      <c r="D185" s="350">
        <f>ABM7B!H197</f>
        <v>0</v>
      </c>
      <c r="E185" s="181"/>
      <c r="F185" s="181"/>
    </row>
    <row r="186" spans="1:13" s="16" customFormat="1" x14ac:dyDescent="0.25">
      <c r="A186" s="85"/>
      <c r="B186" s="380" t="s">
        <v>525</v>
      </c>
      <c r="C186" s="380"/>
      <c r="D186" s="173">
        <f t="shared" ref="D186" si="36">SUM(D182:D185)</f>
        <v>0</v>
      </c>
      <c r="E186" s="173">
        <f>SUM(E182:E185)</f>
        <v>0</v>
      </c>
      <c r="F186" s="173">
        <f>SUM(F182:F185)</f>
        <v>0</v>
      </c>
    </row>
    <row r="187" spans="1:13" s="5" customFormat="1" ht="18.75" customHeight="1" x14ac:dyDescent="0.25">
      <c r="A187" s="122"/>
      <c r="B187" s="389" t="s">
        <v>524</v>
      </c>
      <c r="C187" s="389"/>
      <c r="D187" s="123">
        <f t="shared" ref="D187" si="37">D175+D181+D186</f>
        <v>0</v>
      </c>
      <c r="E187" s="286">
        <f>E175+E181+E186</f>
        <v>0</v>
      </c>
      <c r="F187" s="286">
        <f>F175+F181+F186</f>
        <v>0</v>
      </c>
      <c r="G187" s="287"/>
    </row>
    <row r="188" spans="1:13" s="133" customFormat="1" ht="16.5" x14ac:dyDescent="0.25">
      <c r="A188" s="129"/>
      <c r="B188" s="126" t="s">
        <v>36</v>
      </c>
      <c r="C188" s="130" t="s">
        <v>37</v>
      </c>
      <c r="D188" s="212"/>
      <c r="E188" s="288"/>
      <c r="F188" s="288"/>
      <c r="G188" s="131"/>
      <c r="H188" s="131"/>
      <c r="I188" s="131"/>
      <c r="J188" s="131"/>
      <c r="K188" s="131"/>
      <c r="L188" s="131"/>
      <c r="M188" s="132"/>
    </row>
    <row r="189" spans="1:13" s="13" customFormat="1" x14ac:dyDescent="0.25">
      <c r="A189" s="81"/>
      <c r="B189" s="82" t="s">
        <v>298</v>
      </c>
      <c r="C189" s="83" t="s">
        <v>299</v>
      </c>
      <c r="D189" s="193"/>
      <c r="E189" s="193"/>
      <c r="F189" s="193"/>
    </row>
    <row r="190" spans="1:13" s="5" customFormat="1" ht="16.5" customHeight="1" x14ac:dyDescent="0.25">
      <c r="A190" s="71">
        <v>108</v>
      </c>
      <c r="B190" s="12" t="s">
        <v>300</v>
      </c>
      <c r="C190" s="74" t="s">
        <v>301</v>
      </c>
      <c r="D190" s="350">
        <f>ABM7B!H207</f>
        <v>0</v>
      </c>
      <c r="E190" s="181"/>
      <c r="F190" s="181"/>
    </row>
    <row r="191" spans="1:13" s="5" customFormat="1" ht="25.5" x14ac:dyDescent="0.25">
      <c r="A191" s="71">
        <v>109</v>
      </c>
      <c r="B191" s="72" t="s">
        <v>302</v>
      </c>
      <c r="C191" s="74" t="s">
        <v>303</v>
      </c>
      <c r="D191" s="350">
        <f>ABM7B!H208</f>
        <v>0</v>
      </c>
      <c r="E191" s="181"/>
      <c r="F191" s="181"/>
    </row>
    <row r="192" spans="1:13" s="42" customFormat="1" x14ac:dyDescent="0.25">
      <c r="A192" s="71">
        <v>110</v>
      </c>
      <c r="B192" s="72" t="s">
        <v>304</v>
      </c>
      <c r="C192" s="74" t="s">
        <v>305</v>
      </c>
      <c r="D192" s="350">
        <f>ABM7B!H209</f>
        <v>0</v>
      </c>
      <c r="E192" s="181"/>
      <c r="F192" s="181"/>
    </row>
    <row r="193" spans="1:6" s="16" customFormat="1" x14ac:dyDescent="0.25">
      <c r="A193" s="85"/>
      <c r="B193" s="380" t="s">
        <v>526</v>
      </c>
      <c r="C193" s="380"/>
      <c r="D193" s="173">
        <f t="shared" ref="D193:F193" si="38">SUM(D189:D192)</f>
        <v>0</v>
      </c>
      <c r="E193" s="173">
        <f t="shared" ref="E193" si="39">SUM(E189:E192)</f>
        <v>0</v>
      </c>
      <c r="F193" s="173">
        <f t="shared" si="38"/>
        <v>0</v>
      </c>
    </row>
    <row r="194" spans="1:6" s="16" customFormat="1" x14ac:dyDescent="0.25">
      <c r="A194" s="81"/>
      <c r="B194" s="53" t="s">
        <v>306</v>
      </c>
      <c r="C194" s="67" t="s">
        <v>307</v>
      </c>
      <c r="D194" s="179"/>
      <c r="E194" s="179"/>
      <c r="F194" s="179"/>
    </row>
    <row r="195" spans="1:6" s="16" customFormat="1" x14ac:dyDescent="0.25">
      <c r="A195" s="71">
        <v>111</v>
      </c>
      <c r="B195" s="21" t="s">
        <v>308</v>
      </c>
      <c r="C195" s="74" t="s">
        <v>309</v>
      </c>
      <c r="D195" s="350">
        <f>ABM7B!H212</f>
        <v>0</v>
      </c>
      <c r="E195" s="181"/>
      <c r="F195" s="181"/>
    </row>
    <row r="196" spans="1:6" s="16" customFormat="1" x14ac:dyDescent="0.25">
      <c r="A196" s="71">
        <v>112</v>
      </c>
      <c r="B196" s="21" t="s">
        <v>310</v>
      </c>
      <c r="C196" s="74" t="s">
        <v>311</v>
      </c>
      <c r="D196" s="350">
        <f>ABM7B!H213</f>
        <v>0</v>
      </c>
      <c r="E196" s="181"/>
      <c r="F196" s="181"/>
    </row>
    <row r="197" spans="1:6" s="16" customFormat="1" x14ac:dyDescent="0.25">
      <c r="A197" s="71">
        <v>113</v>
      </c>
      <c r="B197" s="21" t="s">
        <v>312</v>
      </c>
      <c r="C197" s="74" t="s">
        <v>313</v>
      </c>
      <c r="D197" s="350">
        <f>ABM7B!H214</f>
        <v>0</v>
      </c>
      <c r="E197" s="181"/>
      <c r="F197" s="181"/>
    </row>
    <row r="198" spans="1:6" s="16" customFormat="1" ht="25.5" x14ac:dyDescent="0.25">
      <c r="A198" s="71">
        <v>114</v>
      </c>
      <c r="B198" s="21" t="s">
        <v>314</v>
      </c>
      <c r="C198" s="74" t="s">
        <v>315</v>
      </c>
      <c r="D198" s="350">
        <f>ABM7B!H215</f>
        <v>0</v>
      </c>
      <c r="E198" s="181"/>
      <c r="F198" s="181"/>
    </row>
    <row r="199" spans="1:6" s="16" customFormat="1" x14ac:dyDescent="0.25">
      <c r="A199" s="71">
        <v>115</v>
      </c>
      <c r="B199" s="21" t="s">
        <v>316</v>
      </c>
      <c r="C199" s="74" t="s">
        <v>317</v>
      </c>
      <c r="D199" s="350">
        <f>ABM7B!H216</f>
        <v>0</v>
      </c>
      <c r="E199" s="181"/>
      <c r="F199" s="181"/>
    </row>
    <row r="200" spans="1:6" s="42" customFormat="1" x14ac:dyDescent="0.25">
      <c r="A200" s="71">
        <v>116</v>
      </c>
      <c r="B200" s="21" t="s">
        <v>318</v>
      </c>
      <c r="C200" s="74" t="s">
        <v>319</v>
      </c>
      <c r="D200" s="350">
        <f>ABM7B!H217</f>
        <v>0</v>
      </c>
      <c r="E200" s="181"/>
      <c r="F200" s="181"/>
    </row>
    <row r="201" spans="1:6" s="42" customFormat="1" x14ac:dyDescent="0.25">
      <c r="A201" s="71">
        <v>117</v>
      </c>
      <c r="B201" s="21" t="s">
        <v>320</v>
      </c>
      <c r="C201" s="74" t="s">
        <v>321</v>
      </c>
      <c r="D201" s="350">
        <f>ABM7B!H218</f>
        <v>0</v>
      </c>
      <c r="E201" s="181"/>
      <c r="F201" s="181"/>
    </row>
    <row r="202" spans="1:6" s="42" customFormat="1" x14ac:dyDescent="0.25">
      <c r="A202" s="71">
        <v>118</v>
      </c>
      <c r="B202" s="21" t="s">
        <v>322</v>
      </c>
      <c r="C202" s="74" t="s">
        <v>323</v>
      </c>
      <c r="D202" s="350">
        <f>ABM7B!H219</f>
        <v>0</v>
      </c>
      <c r="E202" s="181"/>
      <c r="F202" s="181"/>
    </row>
    <row r="203" spans="1:6" s="42" customFormat="1" x14ac:dyDescent="0.25">
      <c r="A203" s="71">
        <v>119</v>
      </c>
      <c r="B203" s="21" t="s">
        <v>324</v>
      </c>
      <c r="C203" s="74" t="s">
        <v>325</v>
      </c>
      <c r="D203" s="350">
        <f>ABM7B!H220</f>
        <v>0</v>
      </c>
      <c r="E203" s="181"/>
      <c r="F203" s="181"/>
    </row>
    <row r="204" spans="1:6" s="42" customFormat="1" ht="25.5" x14ac:dyDescent="0.25">
      <c r="A204" s="71">
        <v>120</v>
      </c>
      <c r="B204" s="21" t="s">
        <v>326</v>
      </c>
      <c r="C204" s="74" t="s">
        <v>327</v>
      </c>
      <c r="D204" s="350">
        <f>ABM7B!H221</f>
        <v>0</v>
      </c>
      <c r="E204" s="181"/>
      <c r="F204" s="181"/>
    </row>
    <row r="205" spans="1:6" s="42" customFormat="1" ht="25.5" x14ac:dyDescent="0.25">
      <c r="A205" s="71">
        <v>121</v>
      </c>
      <c r="B205" s="21" t="s">
        <v>328</v>
      </c>
      <c r="C205" s="74" t="s">
        <v>329</v>
      </c>
      <c r="D205" s="350">
        <f>ABM7B!H222</f>
        <v>0</v>
      </c>
      <c r="E205" s="181"/>
      <c r="F205" s="181"/>
    </row>
    <row r="206" spans="1:6" s="13" customFormat="1" ht="25.5" x14ac:dyDescent="0.25">
      <c r="A206" s="71">
        <v>122</v>
      </c>
      <c r="B206" s="21" t="s">
        <v>330</v>
      </c>
      <c r="C206" s="74" t="s">
        <v>331</v>
      </c>
      <c r="D206" s="350">
        <f>ABM7B!H223</f>
        <v>0</v>
      </c>
      <c r="E206" s="181"/>
      <c r="F206" s="181"/>
    </row>
    <row r="207" spans="1:6" s="42" customFormat="1" x14ac:dyDescent="0.25">
      <c r="A207" s="71">
        <v>123</v>
      </c>
      <c r="B207" s="12" t="s">
        <v>332</v>
      </c>
      <c r="C207" s="74" t="s">
        <v>333</v>
      </c>
      <c r="D207" s="350">
        <f>ABM7B!H224</f>
        <v>0</v>
      </c>
      <c r="E207" s="181"/>
      <c r="F207" s="181"/>
    </row>
    <row r="208" spans="1:6" s="16" customFormat="1" ht="13.5" thickBot="1" x14ac:dyDescent="0.3">
      <c r="A208" s="85"/>
      <c r="B208" s="380" t="s">
        <v>334</v>
      </c>
      <c r="C208" s="380"/>
      <c r="D208" s="173">
        <f ca="1">SUM(D195:D208)</f>
        <v>0</v>
      </c>
      <c r="E208" s="173">
        <f t="shared" ref="E208:F208" ca="1" si="40">SUM(E195:E208)</f>
        <v>0</v>
      </c>
      <c r="F208" s="173">
        <f t="shared" ca="1" si="40"/>
        <v>0</v>
      </c>
    </row>
    <row r="209" spans="1:6" s="16" customFormat="1" ht="13.5" customHeight="1" x14ac:dyDescent="0.25">
      <c r="A209" s="363" t="str">
        <f>ABM7A!$A$4</f>
        <v>BIL</v>
      </c>
      <c r="B209" s="365" t="str">
        <f>ABM7A!$B$4</f>
        <v>KOD AKAUN 1SPEKS</v>
      </c>
      <c r="C209" s="403" t="str">
        <f>ABM7A!$C$4</f>
        <v>PERIHAL 1SPEKS</v>
      </c>
      <c r="D209" s="311" t="str">
        <f>ABM7A!$G$4</f>
        <v>ANGGARAN</v>
      </c>
      <c r="E209" s="312" t="s">
        <v>566</v>
      </c>
      <c r="F209" s="401" t="s">
        <v>565</v>
      </c>
    </row>
    <row r="210" spans="1:6" s="16" customFormat="1" ht="39" thickBot="1" x14ac:dyDescent="0.3">
      <c r="A210" s="364"/>
      <c r="B210" s="366"/>
      <c r="C210" s="404"/>
      <c r="D210" s="310" t="s">
        <v>555</v>
      </c>
      <c r="E210" s="309" t="s">
        <v>564</v>
      </c>
      <c r="F210" s="402"/>
    </row>
    <row r="211" spans="1:6" s="13" customFormat="1" x14ac:dyDescent="0.25">
      <c r="A211" s="81"/>
      <c r="B211" s="53" t="s">
        <v>335</v>
      </c>
      <c r="C211" s="67" t="s">
        <v>18</v>
      </c>
      <c r="D211" s="179"/>
      <c r="E211" s="179"/>
      <c r="F211" s="179"/>
    </row>
    <row r="212" spans="1:6" s="13" customFormat="1" x14ac:dyDescent="0.25">
      <c r="A212" s="71">
        <v>124</v>
      </c>
      <c r="B212" s="21" t="s">
        <v>336</v>
      </c>
      <c r="C212" s="74" t="s">
        <v>337</v>
      </c>
      <c r="D212" s="350">
        <f>ABM7B!H227</f>
        <v>0</v>
      </c>
      <c r="E212" s="181"/>
      <c r="F212" s="181"/>
    </row>
    <row r="213" spans="1:6" s="13" customFormat="1" x14ac:dyDescent="0.25">
      <c r="A213" s="85"/>
      <c r="B213" s="134"/>
      <c r="C213" s="135" t="s">
        <v>334</v>
      </c>
      <c r="D213" s="173">
        <f t="shared" ref="D213:F213" si="41">SUM(D211:D212)</f>
        <v>0</v>
      </c>
      <c r="E213" s="173">
        <f t="shared" ref="E213" si="42">SUM(E211:E212)</f>
        <v>0</v>
      </c>
      <c r="F213" s="173">
        <f t="shared" si="41"/>
        <v>0</v>
      </c>
    </row>
    <row r="214" spans="1:6" s="5" customFormat="1" x14ac:dyDescent="0.25">
      <c r="A214" s="122"/>
      <c r="B214" s="276" t="s">
        <v>36</v>
      </c>
      <c r="C214" s="277" t="s">
        <v>338</v>
      </c>
      <c r="D214" s="123">
        <f ca="1">D193+D208+D213</f>
        <v>0</v>
      </c>
      <c r="E214" s="187">
        <f ca="1">E193+E208+E213</f>
        <v>0</v>
      </c>
      <c r="F214" s="187">
        <f ca="1">F193+F208+F213</f>
        <v>0</v>
      </c>
    </row>
    <row r="215" spans="1:6" s="5" customFormat="1" x14ac:dyDescent="0.25">
      <c r="A215" s="25"/>
      <c r="B215" s="98"/>
      <c r="C215" s="99"/>
      <c r="D215" s="100"/>
      <c r="E215" s="100"/>
      <c r="F215" s="100"/>
    </row>
    <row r="216" spans="1:6" s="16" customFormat="1" ht="25.5" x14ac:dyDescent="0.25">
      <c r="A216" s="125"/>
      <c r="B216" s="127" t="s">
        <v>38</v>
      </c>
      <c r="C216" s="103" t="s">
        <v>39</v>
      </c>
      <c r="D216" s="178"/>
      <c r="E216" s="178"/>
      <c r="F216" s="178"/>
    </row>
    <row r="217" spans="1:6" s="16" customFormat="1" x14ac:dyDescent="0.25">
      <c r="A217" s="81"/>
      <c r="B217" s="53" t="s">
        <v>339</v>
      </c>
      <c r="C217" s="67" t="s">
        <v>340</v>
      </c>
      <c r="D217" s="179"/>
      <c r="E217" s="179"/>
      <c r="F217" s="179"/>
    </row>
    <row r="218" spans="1:6" s="13" customFormat="1" x14ac:dyDescent="0.25">
      <c r="A218" s="71">
        <v>125</v>
      </c>
      <c r="B218" s="21" t="s">
        <v>341</v>
      </c>
      <c r="C218" s="113" t="s">
        <v>342</v>
      </c>
      <c r="D218" s="350">
        <f>ABM7B!H233</f>
        <v>0</v>
      </c>
      <c r="E218" s="194"/>
      <c r="F218" s="194"/>
    </row>
    <row r="219" spans="1:6" s="13" customFormat="1" x14ac:dyDescent="0.25">
      <c r="A219" s="71">
        <v>126</v>
      </c>
      <c r="B219" s="21" t="s">
        <v>343</v>
      </c>
      <c r="C219" s="113" t="s">
        <v>344</v>
      </c>
      <c r="D219" s="350">
        <f>ABM7B!H234</f>
        <v>0</v>
      </c>
      <c r="E219" s="194"/>
      <c r="F219" s="194"/>
    </row>
    <row r="220" spans="1:6" s="13" customFormat="1" x14ac:dyDescent="0.25">
      <c r="A220" s="85"/>
      <c r="B220" s="380" t="s">
        <v>527</v>
      </c>
      <c r="C220" s="380"/>
      <c r="D220" s="173">
        <f t="shared" ref="D220:F220" si="43">SUM(D217:D219)</f>
        <v>0</v>
      </c>
      <c r="E220" s="173">
        <f t="shared" ref="E220" si="44">SUM(E217:E219)</f>
        <v>0</v>
      </c>
      <c r="F220" s="173">
        <f t="shared" si="43"/>
        <v>0</v>
      </c>
    </row>
    <row r="221" spans="1:6" s="13" customFormat="1" x14ac:dyDescent="0.25">
      <c r="A221" s="87"/>
      <c r="B221" s="389" t="s">
        <v>528</v>
      </c>
      <c r="C221" s="389"/>
      <c r="D221" s="187">
        <f t="shared" ref="D221:F221" si="45">D220</f>
        <v>0</v>
      </c>
      <c r="E221" s="183">
        <f t="shared" ref="E221" si="46">E220</f>
        <v>0</v>
      </c>
      <c r="F221" s="183">
        <f t="shared" si="45"/>
        <v>0</v>
      </c>
    </row>
    <row r="222" spans="1:6" s="16" customFormat="1" x14ac:dyDescent="0.25">
      <c r="A222" s="94"/>
      <c r="B222" s="392" t="s">
        <v>529</v>
      </c>
      <c r="C222" s="392"/>
      <c r="D222" s="234">
        <f ca="1">D187+D214+D221</f>
        <v>0</v>
      </c>
      <c r="E222" s="206">
        <f ca="1">E187+E214+E221</f>
        <v>0</v>
      </c>
      <c r="F222" s="206">
        <f ca="1">F187+F214+F221</f>
        <v>0</v>
      </c>
    </row>
    <row r="223" spans="1:6" s="16" customFormat="1" x14ac:dyDescent="0.25">
      <c r="A223" s="136"/>
      <c r="B223" s="137" t="s">
        <v>19</v>
      </c>
      <c r="C223" s="138" t="s">
        <v>20</v>
      </c>
      <c r="D223" s="271"/>
      <c r="E223" s="271"/>
      <c r="F223" s="271"/>
    </row>
    <row r="224" spans="1:6" s="16" customFormat="1" x14ac:dyDescent="0.25">
      <c r="A224" s="125"/>
      <c r="B224" s="127" t="s">
        <v>16</v>
      </c>
      <c r="C224" s="103" t="s">
        <v>6</v>
      </c>
      <c r="D224" s="178"/>
      <c r="E224" s="178"/>
      <c r="F224" s="178"/>
    </row>
    <row r="225" spans="1:6" s="16" customFormat="1" x14ac:dyDescent="0.25">
      <c r="A225" s="81"/>
      <c r="B225" s="53" t="s">
        <v>40</v>
      </c>
      <c r="C225" s="67" t="s">
        <v>41</v>
      </c>
      <c r="D225" s="179"/>
      <c r="E225" s="179"/>
      <c r="F225" s="179"/>
    </row>
    <row r="226" spans="1:6" s="16" customFormat="1" x14ac:dyDescent="0.25">
      <c r="A226" s="81"/>
      <c r="B226" s="53" t="s">
        <v>345</v>
      </c>
      <c r="C226" s="139" t="s">
        <v>346</v>
      </c>
      <c r="D226" s="193"/>
      <c r="E226" s="193"/>
      <c r="F226" s="193"/>
    </row>
    <row r="227" spans="1:6" s="16" customFormat="1" x14ac:dyDescent="0.25">
      <c r="A227" s="71">
        <v>127</v>
      </c>
      <c r="B227" s="21" t="s">
        <v>347</v>
      </c>
      <c r="C227" s="140" t="s">
        <v>348</v>
      </c>
      <c r="D227" s="350">
        <f>ABM7B!H247</f>
        <v>0</v>
      </c>
      <c r="E227" s="181"/>
      <c r="F227" s="181"/>
    </row>
    <row r="228" spans="1:6" s="16" customFormat="1" x14ac:dyDescent="0.25">
      <c r="A228" s="71">
        <v>128</v>
      </c>
      <c r="B228" s="21" t="s">
        <v>349</v>
      </c>
      <c r="C228" s="74" t="s">
        <v>350</v>
      </c>
      <c r="D228" s="350">
        <f>ABM7B!H248</f>
        <v>0</v>
      </c>
      <c r="E228" s="181"/>
      <c r="F228" s="352"/>
    </row>
    <row r="229" spans="1:6" s="16" customFormat="1" x14ac:dyDescent="0.25">
      <c r="A229" s="71">
        <v>129</v>
      </c>
      <c r="B229" s="21" t="s">
        <v>351</v>
      </c>
      <c r="C229" s="113" t="s">
        <v>352</v>
      </c>
      <c r="D229" s="350">
        <f>ABM7B!H249</f>
        <v>0</v>
      </c>
      <c r="E229" s="181"/>
      <c r="F229" s="181"/>
    </row>
    <row r="230" spans="1:6" s="16" customFormat="1" x14ac:dyDescent="0.25">
      <c r="A230" s="71">
        <v>130</v>
      </c>
      <c r="B230" s="21" t="s">
        <v>353</v>
      </c>
      <c r="C230" s="74" t="s">
        <v>354</v>
      </c>
      <c r="D230" s="350">
        <f>ABM7B!H250</f>
        <v>0</v>
      </c>
      <c r="E230" s="181"/>
      <c r="F230" s="181"/>
    </row>
    <row r="231" spans="1:6" s="13" customFormat="1" x14ac:dyDescent="0.25">
      <c r="A231" s="71">
        <v>131</v>
      </c>
      <c r="B231" s="21" t="s">
        <v>355</v>
      </c>
      <c r="C231" s="141" t="s">
        <v>356</v>
      </c>
      <c r="D231" s="350">
        <f>ABM7B!H251</f>
        <v>0</v>
      </c>
      <c r="E231" s="181"/>
      <c r="F231" s="181"/>
    </row>
    <row r="232" spans="1:6" s="16" customFormat="1" x14ac:dyDescent="0.25">
      <c r="A232" s="71">
        <v>132</v>
      </c>
      <c r="B232" s="21" t="s">
        <v>357</v>
      </c>
      <c r="C232" s="74" t="s">
        <v>358</v>
      </c>
      <c r="D232" s="350">
        <f>ABM7B!H252</f>
        <v>0</v>
      </c>
    </row>
    <row r="233" spans="1:6" s="16" customFormat="1" x14ac:dyDescent="0.25">
      <c r="A233" s="85"/>
      <c r="B233" s="380" t="s">
        <v>530</v>
      </c>
      <c r="C233" s="380"/>
      <c r="D233" s="173">
        <f>SUM(D226:D232)</f>
        <v>0</v>
      </c>
      <c r="E233" s="173">
        <f>SUM(E226:E231)</f>
        <v>0</v>
      </c>
      <c r="F233" s="173">
        <f>SUM(F226:F231)</f>
        <v>0</v>
      </c>
    </row>
    <row r="234" spans="1:6" s="13" customFormat="1" x14ac:dyDescent="0.25">
      <c r="A234" s="81"/>
      <c r="B234" s="53" t="s">
        <v>359</v>
      </c>
      <c r="C234" s="67" t="s">
        <v>360</v>
      </c>
      <c r="D234" s="179"/>
      <c r="E234" s="179"/>
      <c r="F234" s="179"/>
    </row>
    <row r="235" spans="1:6" s="16" customFormat="1" x14ac:dyDescent="0.25">
      <c r="A235" s="71">
        <v>133</v>
      </c>
      <c r="B235" s="21" t="s">
        <v>361</v>
      </c>
      <c r="C235" s="113" t="s">
        <v>362</v>
      </c>
      <c r="D235" s="350">
        <f>ABM7B!H255</f>
        <v>0</v>
      </c>
      <c r="E235" s="194"/>
      <c r="F235" s="194"/>
    </row>
    <row r="236" spans="1:6" s="16" customFormat="1" x14ac:dyDescent="0.25">
      <c r="A236" s="85"/>
      <c r="B236" s="380" t="s">
        <v>531</v>
      </c>
      <c r="C236" s="380"/>
      <c r="D236" s="173">
        <f t="shared" ref="D236:F236" si="47">SUM(D234:D235)</f>
        <v>0</v>
      </c>
      <c r="E236" s="173">
        <f t="shared" ref="E236" si="48">SUM(E234:E235)</f>
        <v>0</v>
      </c>
      <c r="F236" s="173">
        <f t="shared" si="47"/>
        <v>0</v>
      </c>
    </row>
    <row r="237" spans="1:6" s="16" customFormat="1" x14ac:dyDescent="0.25">
      <c r="A237" s="81"/>
      <c r="B237" s="53" t="s">
        <v>363</v>
      </c>
      <c r="C237" s="67" t="s">
        <v>364</v>
      </c>
      <c r="D237" s="179"/>
      <c r="E237" s="179"/>
      <c r="F237" s="179"/>
    </row>
    <row r="238" spans="1:6" s="16" customFormat="1" x14ac:dyDescent="0.25">
      <c r="A238" s="71">
        <v>134</v>
      </c>
      <c r="B238" s="21" t="s">
        <v>365</v>
      </c>
      <c r="C238" s="113" t="s">
        <v>366</v>
      </c>
      <c r="D238" s="350">
        <f>ABM7B!H258</f>
        <v>0</v>
      </c>
      <c r="E238" s="194"/>
      <c r="F238" s="194"/>
    </row>
    <row r="239" spans="1:6" s="16" customFormat="1" ht="13.5" thickBot="1" x14ac:dyDescent="0.3">
      <c r="A239" s="71">
        <v>135</v>
      </c>
      <c r="B239" s="21" t="s">
        <v>367</v>
      </c>
      <c r="C239" s="113" t="s">
        <v>368</v>
      </c>
      <c r="D239" s="350">
        <f>ABM7B!H259</f>
        <v>0</v>
      </c>
      <c r="E239" s="194"/>
      <c r="F239" s="194"/>
    </row>
    <row r="240" spans="1:6" s="16" customFormat="1" ht="13.5" customHeight="1" x14ac:dyDescent="0.25">
      <c r="A240" s="363" t="str">
        <f>ABM7A!$A$4</f>
        <v>BIL</v>
      </c>
      <c r="B240" s="365" t="str">
        <f>ABM7A!$B$4</f>
        <v>KOD AKAUN 1SPEKS</v>
      </c>
      <c r="C240" s="403" t="str">
        <f>ABM7A!$C$4</f>
        <v>PERIHAL 1SPEKS</v>
      </c>
      <c r="D240" s="311" t="str">
        <f>ABM7A!$G$4</f>
        <v>ANGGARAN</v>
      </c>
      <c r="E240" s="312" t="s">
        <v>566</v>
      </c>
      <c r="F240" s="401" t="s">
        <v>565</v>
      </c>
    </row>
    <row r="241" spans="1:7" s="16" customFormat="1" ht="39" thickBot="1" x14ac:dyDescent="0.3">
      <c r="A241" s="364"/>
      <c r="B241" s="366"/>
      <c r="C241" s="404"/>
      <c r="D241" s="310" t="s">
        <v>555</v>
      </c>
      <c r="E241" s="309" t="s">
        <v>564</v>
      </c>
      <c r="F241" s="402"/>
    </row>
    <row r="242" spans="1:7" s="16" customFormat="1" x14ac:dyDescent="0.25">
      <c r="A242" s="71">
        <v>136</v>
      </c>
      <c r="B242" s="21" t="s">
        <v>369</v>
      </c>
      <c r="C242" s="113" t="s">
        <v>370</v>
      </c>
      <c r="D242" s="350">
        <f>ABM7B!H260</f>
        <v>0</v>
      </c>
    </row>
    <row r="243" spans="1:7" s="16" customFormat="1" x14ac:dyDescent="0.25">
      <c r="A243" s="71">
        <v>137</v>
      </c>
      <c r="B243" s="21" t="s">
        <v>371</v>
      </c>
      <c r="C243" s="142" t="s">
        <v>372</v>
      </c>
      <c r="D243" s="350">
        <f>ABM7B!H261</f>
        <v>0</v>
      </c>
      <c r="E243" s="194"/>
      <c r="F243" s="351"/>
    </row>
    <row r="244" spans="1:7" s="13" customFormat="1" x14ac:dyDescent="0.25">
      <c r="A244" s="71">
        <v>138</v>
      </c>
      <c r="B244" s="21" t="s">
        <v>373</v>
      </c>
      <c r="C244" s="74" t="s">
        <v>374</v>
      </c>
      <c r="D244" s="350">
        <f>ABM7B!H262</f>
        <v>0</v>
      </c>
    </row>
    <row r="245" spans="1:7" s="13" customFormat="1" x14ac:dyDescent="0.25">
      <c r="A245" s="71">
        <v>139</v>
      </c>
      <c r="B245" s="21" t="s">
        <v>375</v>
      </c>
      <c r="C245" s="113" t="s">
        <v>376</v>
      </c>
      <c r="D245" s="350">
        <f>ABM7B!H263</f>
        <v>0</v>
      </c>
      <c r="E245" s="194"/>
      <c r="F245" s="194"/>
    </row>
    <row r="246" spans="1:7" s="13" customFormat="1" x14ac:dyDescent="0.25">
      <c r="A246" s="143"/>
      <c r="B246" s="380" t="s">
        <v>532</v>
      </c>
      <c r="C246" s="380"/>
      <c r="D246" s="182">
        <f t="shared" ref="D246" si="49">SUM(D237:D245)</f>
        <v>0</v>
      </c>
      <c r="E246" s="182">
        <f>SUM(E237:E245)</f>
        <v>0</v>
      </c>
      <c r="F246" s="182">
        <f>SUM(F237:F245)</f>
        <v>0</v>
      </c>
    </row>
    <row r="247" spans="1:7" s="16" customFormat="1" x14ac:dyDescent="0.25">
      <c r="A247" s="122"/>
      <c r="B247" s="389" t="s">
        <v>533</v>
      </c>
      <c r="C247" s="389"/>
      <c r="D247" s="187">
        <f t="shared" ref="D247:F247" si="50">D233+D236+D246</f>
        <v>0</v>
      </c>
      <c r="E247" s="187">
        <f t="shared" ref="E247" si="51">E233+E236+E246</f>
        <v>0</v>
      </c>
      <c r="F247" s="187">
        <f t="shared" si="50"/>
        <v>0</v>
      </c>
    </row>
    <row r="248" spans="1:7" s="16" customFormat="1" x14ac:dyDescent="0.25">
      <c r="A248" s="125"/>
      <c r="B248" s="127" t="s">
        <v>42</v>
      </c>
      <c r="C248" s="103" t="s">
        <v>29</v>
      </c>
      <c r="D248" s="178"/>
      <c r="E248" s="252"/>
      <c r="F248" s="252"/>
      <c r="G248" s="223"/>
    </row>
    <row r="249" spans="1:7" s="16" customFormat="1" x14ac:dyDescent="0.25">
      <c r="A249" s="81"/>
      <c r="B249" s="53" t="s">
        <v>377</v>
      </c>
      <c r="C249" s="139" t="s">
        <v>378</v>
      </c>
      <c r="D249" s="193"/>
      <c r="E249" s="193"/>
      <c r="F249" s="193"/>
    </row>
    <row r="250" spans="1:7" s="16" customFormat="1" x14ac:dyDescent="0.25">
      <c r="A250" s="71">
        <v>140</v>
      </c>
      <c r="B250" s="21" t="s">
        <v>379</v>
      </c>
      <c r="C250" s="113" t="s">
        <v>380</v>
      </c>
      <c r="D250" s="350">
        <f>ABM7B!H269</f>
        <v>0</v>
      </c>
      <c r="E250" s="194"/>
      <c r="F250" s="194"/>
    </row>
    <row r="251" spans="1:7" s="16" customFormat="1" x14ac:dyDescent="0.25">
      <c r="A251" s="71">
        <v>141</v>
      </c>
      <c r="B251" s="21" t="s">
        <v>381</v>
      </c>
      <c r="C251" s="113" t="s">
        <v>382</v>
      </c>
      <c r="D251" s="350">
        <f>ABM7B!H270</f>
        <v>0</v>
      </c>
      <c r="E251" s="194"/>
      <c r="F251" s="194"/>
    </row>
    <row r="252" spans="1:7" s="16" customFormat="1" x14ac:dyDescent="0.25">
      <c r="A252" s="71">
        <v>142</v>
      </c>
      <c r="B252" s="21" t="s">
        <v>383</v>
      </c>
      <c r="C252" s="74" t="s">
        <v>384</v>
      </c>
      <c r="D252" s="350">
        <f>ABM7B!H271</f>
        <v>0</v>
      </c>
      <c r="E252" s="194"/>
      <c r="F252" s="194"/>
    </row>
    <row r="253" spans="1:7" s="5" customFormat="1" x14ac:dyDescent="0.25">
      <c r="A253" s="71">
        <v>143</v>
      </c>
      <c r="B253" s="21" t="s">
        <v>385</v>
      </c>
      <c r="C253" s="74" t="s">
        <v>386</v>
      </c>
      <c r="D253" s="350">
        <f>ABM7B!H272</f>
        <v>0</v>
      </c>
      <c r="E253" s="194"/>
      <c r="F253" s="194"/>
    </row>
    <row r="254" spans="1:7" s="5" customFormat="1" x14ac:dyDescent="0.25">
      <c r="A254" s="71">
        <v>144</v>
      </c>
      <c r="B254" s="21" t="s">
        <v>387</v>
      </c>
      <c r="C254" s="146" t="s">
        <v>388</v>
      </c>
      <c r="D254" s="350">
        <f>ABM7B!H273</f>
        <v>0</v>
      </c>
      <c r="E254" s="194"/>
      <c r="F254" s="194"/>
    </row>
    <row r="255" spans="1:7" s="5" customFormat="1" x14ac:dyDescent="0.25">
      <c r="A255" s="71">
        <v>145</v>
      </c>
      <c r="B255" s="21" t="s">
        <v>389</v>
      </c>
      <c r="C255" s="86" t="s">
        <v>390</v>
      </c>
      <c r="D255" s="350">
        <f>ABM7B!H274</f>
        <v>0</v>
      </c>
      <c r="E255" s="194"/>
      <c r="F255" s="194"/>
    </row>
    <row r="256" spans="1:7" s="16" customFormat="1" x14ac:dyDescent="0.25">
      <c r="A256" s="71">
        <v>146</v>
      </c>
      <c r="B256" s="21" t="s">
        <v>391</v>
      </c>
      <c r="C256" s="74" t="s">
        <v>392</v>
      </c>
      <c r="D256" s="350">
        <f>ABM7B!H275</f>
        <v>0</v>
      </c>
      <c r="E256" s="194"/>
      <c r="F256" s="194"/>
    </row>
    <row r="257" spans="1:6" s="13" customFormat="1" x14ac:dyDescent="0.25">
      <c r="A257" s="71">
        <v>147</v>
      </c>
      <c r="B257" s="21" t="s">
        <v>393</v>
      </c>
      <c r="C257" s="74" t="s">
        <v>394</v>
      </c>
      <c r="D257" s="350">
        <f>ABM7B!H276</f>
        <v>0</v>
      </c>
      <c r="E257" s="194"/>
      <c r="F257" s="194"/>
    </row>
    <row r="258" spans="1:6" s="16" customFormat="1" x14ac:dyDescent="0.25">
      <c r="A258" s="71">
        <v>148</v>
      </c>
      <c r="B258" s="21" t="s">
        <v>395</v>
      </c>
      <c r="C258" s="74" t="s">
        <v>396</v>
      </c>
      <c r="D258" s="350">
        <f>ABM7B!H277</f>
        <v>0</v>
      </c>
      <c r="E258" s="194"/>
      <c r="F258" s="194"/>
    </row>
    <row r="259" spans="1:6" s="16" customFormat="1" x14ac:dyDescent="0.25">
      <c r="A259" s="85"/>
      <c r="B259" s="380" t="s">
        <v>534</v>
      </c>
      <c r="C259" s="380"/>
      <c r="D259" s="173">
        <f>SUM(D250:D258)</f>
        <v>0</v>
      </c>
      <c r="E259" s="173">
        <f t="shared" ref="E259:F259" si="52">SUM(E250:E258)</f>
        <v>0</v>
      </c>
      <c r="F259" s="173">
        <f t="shared" si="52"/>
        <v>0</v>
      </c>
    </row>
    <row r="260" spans="1:6" s="16" customFormat="1" x14ac:dyDescent="0.25">
      <c r="A260" s="81"/>
      <c r="B260" s="53" t="s">
        <v>397</v>
      </c>
      <c r="C260" s="67" t="s">
        <v>398</v>
      </c>
      <c r="D260" s="179"/>
      <c r="E260" s="179"/>
      <c r="F260" s="179"/>
    </row>
    <row r="261" spans="1:6" s="16" customFormat="1" ht="51" x14ac:dyDescent="0.25">
      <c r="A261" s="71">
        <v>149</v>
      </c>
      <c r="B261" s="21" t="s">
        <v>399</v>
      </c>
      <c r="C261" s="113" t="s">
        <v>400</v>
      </c>
      <c r="D261" s="350">
        <f>ABM7B!H284</f>
        <v>0</v>
      </c>
      <c r="E261" s="194"/>
      <c r="F261" s="194"/>
    </row>
    <row r="262" spans="1:6" s="16" customFormat="1" ht="25.5" x14ac:dyDescent="0.25">
      <c r="A262" s="71">
        <v>150</v>
      </c>
      <c r="B262" s="21" t="s">
        <v>401</v>
      </c>
      <c r="C262" s="162" t="s">
        <v>402</v>
      </c>
      <c r="D262" s="350">
        <f>ABM7B!H285</f>
        <v>0</v>
      </c>
      <c r="E262" s="194"/>
      <c r="F262" s="194"/>
    </row>
    <row r="263" spans="1:6" s="16" customFormat="1" ht="26.25" thickBot="1" x14ac:dyDescent="0.3">
      <c r="A263" s="71">
        <v>151</v>
      </c>
      <c r="B263" s="21" t="s">
        <v>403</v>
      </c>
      <c r="C263" s="74" t="s">
        <v>404</v>
      </c>
      <c r="D263" s="350">
        <f>ABM7B!H286</f>
        <v>0</v>
      </c>
      <c r="E263" s="194"/>
      <c r="F263" s="194"/>
    </row>
    <row r="264" spans="1:6" s="16" customFormat="1" ht="13.5" customHeight="1" x14ac:dyDescent="0.25">
      <c r="A264" s="363" t="str">
        <f>ABM7A!$A$4</f>
        <v>BIL</v>
      </c>
      <c r="B264" s="365" t="str">
        <f>ABM7A!$B$4</f>
        <v>KOD AKAUN 1SPEKS</v>
      </c>
      <c r="C264" s="403" t="str">
        <f>ABM7A!$C$4</f>
        <v>PERIHAL 1SPEKS</v>
      </c>
      <c r="D264" s="311" t="str">
        <f>ABM7A!$G$4</f>
        <v>ANGGARAN</v>
      </c>
      <c r="E264" s="312" t="s">
        <v>566</v>
      </c>
      <c r="F264" s="401" t="s">
        <v>565</v>
      </c>
    </row>
    <row r="265" spans="1:6" s="16" customFormat="1" ht="39" thickBot="1" x14ac:dyDescent="0.3">
      <c r="A265" s="364"/>
      <c r="B265" s="366"/>
      <c r="C265" s="404"/>
      <c r="D265" s="310" t="s">
        <v>555</v>
      </c>
      <c r="E265" s="309" t="s">
        <v>564</v>
      </c>
      <c r="F265" s="402"/>
    </row>
    <row r="266" spans="1:6" s="16" customFormat="1" x14ac:dyDescent="0.25">
      <c r="A266" s="71">
        <v>152</v>
      </c>
      <c r="B266" s="21" t="s">
        <v>405</v>
      </c>
      <c r="C266" s="120" t="s">
        <v>406</v>
      </c>
      <c r="D266" s="350">
        <f>ABM7B!H287</f>
        <v>0</v>
      </c>
      <c r="E266" s="194"/>
      <c r="F266" s="194"/>
    </row>
    <row r="267" spans="1:6" s="13" customFormat="1" x14ac:dyDescent="0.25">
      <c r="A267" s="71">
        <v>153</v>
      </c>
      <c r="B267" s="12" t="s">
        <v>407</v>
      </c>
      <c r="C267" s="142" t="s">
        <v>408</v>
      </c>
      <c r="D267" s="350">
        <f>ABM7B!H288</f>
        <v>0</v>
      </c>
      <c r="E267" s="194"/>
      <c r="F267" s="194"/>
    </row>
    <row r="268" spans="1:6" s="16" customFormat="1" x14ac:dyDescent="0.25">
      <c r="A268" s="71">
        <v>154</v>
      </c>
      <c r="B268" s="21" t="s">
        <v>409</v>
      </c>
      <c r="C268" s="74" t="s">
        <v>410</v>
      </c>
      <c r="D268" s="350">
        <f>ABM7B!H289</f>
        <v>0</v>
      </c>
      <c r="E268" s="194"/>
      <c r="F268" s="194"/>
    </row>
    <row r="269" spans="1:6" s="16" customFormat="1" x14ac:dyDescent="0.25">
      <c r="A269" s="143"/>
      <c r="B269" s="380" t="s">
        <v>535</v>
      </c>
      <c r="C269" s="380"/>
      <c r="D269" s="173">
        <f>SUM(D260:D268)</f>
        <v>0</v>
      </c>
      <c r="E269" s="173">
        <f>SUM(E260:E268)</f>
        <v>0</v>
      </c>
      <c r="F269" s="173">
        <f>SUM(F260:F268)</f>
        <v>0</v>
      </c>
    </row>
    <row r="270" spans="1:6" s="16" customFormat="1" x14ac:dyDescent="0.25">
      <c r="A270" s="81"/>
      <c r="B270" s="53" t="s">
        <v>411</v>
      </c>
      <c r="C270" s="67" t="s">
        <v>412</v>
      </c>
      <c r="D270" s="179"/>
      <c r="E270" s="179"/>
      <c r="F270" s="179"/>
    </row>
    <row r="271" spans="1:6" s="16" customFormat="1" x14ac:dyDescent="0.25">
      <c r="A271" s="71">
        <v>155</v>
      </c>
      <c r="B271" s="21" t="s">
        <v>413</v>
      </c>
      <c r="C271" s="140" t="s">
        <v>414</v>
      </c>
      <c r="D271" s="350">
        <f>ABM7B!H292</f>
        <v>0</v>
      </c>
      <c r="E271" s="181"/>
      <c r="F271" s="181"/>
    </row>
    <row r="272" spans="1:6" s="13" customFormat="1" x14ac:dyDescent="0.25">
      <c r="A272" s="71">
        <v>156</v>
      </c>
      <c r="B272" s="21" t="s">
        <v>415</v>
      </c>
      <c r="C272" s="74" t="s">
        <v>416</v>
      </c>
      <c r="D272" s="350">
        <f>ABM7B!H293</f>
        <v>0</v>
      </c>
      <c r="E272" s="181"/>
      <c r="F272" s="181"/>
    </row>
    <row r="273" spans="1:6" s="16" customFormat="1" x14ac:dyDescent="0.25">
      <c r="A273" s="71">
        <v>157</v>
      </c>
      <c r="B273" s="21" t="s">
        <v>417</v>
      </c>
      <c r="C273" s="140" t="s">
        <v>418</v>
      </c>
      <c r="D273" s="350">
        <f>ABM7B!H294</f>
        <v>0</v>
      </c>
      <c r="E273" s="181"/>
      <c r="F273" s="181"/>
    </row>
    <row r="274" spans="1:6" s="16" customFormat="1" x14ac:dyDescent="0.25">
      <c r="A274" s="143"/>
      <c r="B274" s="380" t="s">
        <v>536</v>
      </c>
      <c r="C274" s="380"/>
      <c r="D274" s="182">
        <f t="shared" ref="D274:F274" si="53">SUM(D271:D273)</f>
        <v>0</v>
      </c>
      <c r="E274" s="182">
        <f t="shared" ref="E274" si="54">SUM(E271:E273)</f>
        <v>0</v>
      </c>
      <c r="F274" s="182">
        <f t="shared" si="53"/>
        <v>0</v>
      </c>
    </row>
    <row r="275" spans="1:6" s="16" customFormat="1" x14ac:dyDescent="0.25">
      <c r="A275" s="81"/>
      <c r="B275" s="53" t="s">
        <v>419</v>
      </c>
      <c r="C275" s="139" t="s">
        <v>420</v>
      </c>
      <c r="D275" s="193"/>
      <c r="E275" s="193"/>
      <c r="F275" s="193"/>
    </row>
    <row r="276" spans="1:6" s="16" customFormat="1" x14ac:dyDescent="0.25">
      <c r="A276" s="71">
        <v>158</v>
      </c>
      <c r="B276" s="21" t="s">
        <v>421</v>
      </c>
      <c r="C276" s="140" t="s">
        <v>422</v>
      </c>
      <c r="D276" s="350">
        <f>ABM7B!H297</f>
        <v>0</v>
      </c>
      <c r="E276" s="199"/>
      <c r="F276" s="199"/>
    </row>
    <row r="277" spans="1:6" s="16" customFormat="1" x14ac:dyDescent="0.25">
      <c r="A277" s="71">
        <v>159</v>
      </c>
      <c r="B277" s="21" t="s">
        <v>423</v>
      </c>
      <c r="C277" s="140" t="s">
        <v>424</v>
      </c>
      <c r="D277" s="350">
        <f>ABM7B!H298</f>
        <v>0</v>
      </c>
      <c r="E277" s="199"/>
      <c r="F277" s="199"/>
    </row>
    <row r="278" spans="1:6" s="13" customFormat="1" x14ac:dyDescent="0.25">
      <c r="A278" s="71">
        <v>160</v>
      </c>
      <c r="B278" s="21" t="s">
        <v>425</v>
      </c>
      <c r="C278" s="140" t="s">
        <v>426</v>
      </c>
      <c r="D278" s="350">
        <f>ABM7B!H299</f>
        <v>0</v>
      </c>
      <c r="E278" s="198"/>
      <c r="F278" s="198"/>
    </row>
    <row r="279" spans="1:6" s="16" customFormat="1" x14ac:dyDescent="0.25">
      <c r="A279" s="71">
        <v>161</v>
      </c>
      <c r="B279" s="21" t="s">
        <v>427</v>
      </c>
      <c r="C279" s="140" t="s">
        <v>428</v>
      </c>
      <c r="D279" s="350">
        <f>ABM7B!H300</f>
        <v>0</v>
      </c>
      <c r="E279" s="198"/>
      <c r="F279" s="198"/>
    </row>
    <row r="280" spans="1:6" s="16" customFormat="1" x14ac:dyDescent="0.25">
      <c r="A280" s="143"/>
      <c r="B280" s="380" t="s">
        <v>537</v>
      </c>
      <c r="C280" s="380"/>
      <c r="D280" s="173">
        <f t="shared" ref="D280:F280" si="55">SUM(D276:D279)</f>
        <v>0</v>
      </c>
      <c r="E280" s="196">
        <f t="shared" ref="E280" si="56">SUM(E276:E279)</f>
        <v>0</v>
      </c>
      <c r="F280" s="196">
        <f t="shared" si="55"/>
        <v>0</v>
      </c>
    </row>
    <row r="281" spans="1:6" s="13" customFormat="1" x14ac:dyDescent="0.25">
      <c r="A281" s="81"/>
      <c r="B281" s="53" t="s">
        <v>429</v>
      </c>
      <c r="C281" s="67" t="s">
        <v>430</v>
      </c>
      <c r="D281" s="179"/>
      <c r="E281" s="197"/>
      <c r="F281" s="197"/>
    </row>
    <row r="282" spans="1:6" s="13" customFormat="1" x14ac:dyDescent="0.25">
      <c r="A282" s="71">
        <v>162</v>
      </c>
      <c r="B282" s="21" t="s">
        <v>431</v>
      </c>
      <c r="C282" s="113" t="s">
        <v>432</v>
      </c>
      <c r="D282" s="350">
        <f>ABM7B!H303</f>
        <v>0</v>
      </c>
      <c r="E282" s="353"/>
      <c r="F282" s="353"/>
    </row>
    <row r="283" spans="1:6" s="16" customFormat="1" x14ac:dyDescent="0.25">
      <c r="A283" s="143"/>
      <c r="B283" s="380" t="s">
        <v>538</v>
      </c>
      <c r="C283" s="380"/>
      <c r="D283" s="173">
        <f t="shared" ref="D283:F283" si="57">SUM(D282)</f>
        <v>0</v>
      </c>
      <c r="E283" s="196">
        <f t="shared" ref="E283" si="58">SUM(E282)</f>
        <v>0</v>
      </c>
      <c r="F283" s="196">
        <f t="shared" si="57"/>
        <v>0</v>
      </c>
    </row>
    <row r="284" spans="1:6" s="16" customFormat="1" x14ac:dyDescent="0.25">
      <c r="A284" s="87"/>
      <c r="B284" s="389" t="s">
        <v>519</v>
      </c>
      <c r="C284" s="389"/>
      <c r="D284" s="88">
        <f>D259+D269+D274+D280+D283</f>
        <v>0</v>
      </c>
      <c r="E284" s="187">
        <f>E259+E269+E274+E280+E283</f>
        <v>0</v>
      </c>
      <c r="F284" s="187">
        <f>F259+F269+F274+F280+F283</f>
        <v>0</v>
      </c>
    </row>
    <row r="285" spans="1:6" s="16" customFormat="1" x14ac:dyDescent="0.25">
      <c r="A285" s="147"/>
      <c r="B285" s="148"/>
      <c r="C285" s="149"/>
      <c r="D285" s="150"/>
      <c r="E285" s="151"/>
      <c r="F285" s="151"/>
    </row>
    <row r="286" spans="1:6" s="16" customFormat="1" x14ac:dyDescent="0.25">
      <c r="A286" s="115"/>
      <c r="B286" s="50" t="s">
        <v>43</v>
      </c>
      <c r="C286" s="64" t="s">
        <v>44</v>
      </c>
      <c r="D286" s="178"/>
      <c r="E286" s="178"/>
      <c r="F286" s="178"/>
    </row>
    <row r="287" spans="1:6" s="13" customFormat="1" x14ac:dyDescent="0.25">
      <c r="A287" s="81"/>
      <c r="B287" s="53" t="s">
        <v>433</v>
      </c>
      <c r="C287" s="83" t="s">
        <v>434</v>
      </c>
      <c r="D287" s="193"/>
      <c r="E287" s="193"/>
      <c r="F287" s="193"/>
    </row>
    <row r="288" spans="1:6" s="16" customFormat="1" x14ac:dyDescent="0.25">
      <c r="A288" s="71">
        <v>163</v>
      </c>
      <c r="B288" s="21" t="s">
        <v>435</v>
      </c>
      <c r="C288" s="113" t="s">
        <v>436</v>
      </c>
      <c r="D288" s="350">
        <f>ABM7B!H309</f>
        <v>0</v>
      </c>
      <c r="E288" s="194"/>
      <c r="F288" s="194"/>
    </row>
    <row r="289" spans="1:6" s="16" customFormat="1" x14ac:dyDescent="0.25">
      <c r="A289" s="143"/>
      <c r="B289" s="380" t="s">
        <v>539</v>
      </c>
      <c r="C289" s="380"/>
      <c r="D289" s="182">
        <f t="shared" ref="D289:F289" si="59">SUM(D287:D288)</f>
        <v>0</v>
      </c>
      <c r="E289" s="182">
        <f t="shared" ref="E289" si="60">SUM(E287:E288)</f>
        <v>0</v>
      </c>
      <c r="F289" s="182">
        <f t="shared" si="59"/>
        <v>0</v>
      </c>
    </row>
    <row r="290" spans="1:6" s="16" customFormat="1" x14ac:dyDescent="0.25">
      <c r="A290" s="81"/>
      <c r="B290" s="53" t="s">
        <v>437</v>
      </c>
      <c r="C290" s="67" t="s">
        <v>438</v>
      </c>
      <c r="D290" s="179"/>
      <c r="E290" s="179"/>
      <c r="F290" s="179"/>
    </row>
    <row r="291" spans="1:6" s="16" customFormat="1" x14ac:dyDescent="0.25">
      <c r="A291" s="71">
        <v>164</v>
      </c>
      <c r="B291" s="21" t="s">
        <v>439</v>
      </c>
      <c r="C291" s="74" t="s">
        <v>440</v>
      </c>
      <c r="D291" s="350">
        <f>ABM7B!H312</f>
        <v>0</v>
      </c>
      <c r="E291" s="181"/>
      <c r="F291" s="181"/>
    </row>
    <row r="292" spans="1:6" s="16" customFormat="1" x14ac:dyDescent="0.25">
      <c r="A292" s="71">
        <v>165</v>
      </c>
      <c r="B292" s="21" t="s">
        <v>441</v>
      </c>
      <c r="C292" s="74" t="s">
        <v>442</v>
      </c>
      <c r="D292" s="350">
        <f>ABM7B!H313</f>
        <v>0</v>
      </c>
      <c r="E292" s="181"/>
      <c r="F292" s="181"/>
    </row>
    <row r="293" spans="1:6" s="5" customFormat="1" x14ac:dyDescent="0.25">
      <c r="A293" s="71">
        <v>166</v>
      </c>
      <c r="B293" s="21" t="s">
        <v>443</v>
      </c>
      <c r="C293" s="74" t="s">
        <v>444</v>
      </c>
      <c r="D293" s="350">
        <f>ABM7B!H314</f>
        <v>0</v>
      </c>
      <c r="E293" s="181"/>
      <c r="F293" s="181"/>
    </row>
    <row r="294" spans="1:6" s="5" customFormat="1" x14ac:dyDescent="0.25">
      <c r="A294" s="71">
        <v>167</v>
      </c>
      <c r="B294" s="21" t="s">
        <v>445</v>
      </c>
      <c r="C294" s="74" t="s">
        <v>440</v>
      </c>
      <c r="D294" s="350">
        <f>ABM7B!H315</f>
        <v>0</v>
      </c>
      <c r="E294" s="181"/>
      <c r="F294" s="181"/>
    </row>
    <row r="295" spans="1:6" s="16" customFormat="1" x14ac:dyDescent="0.25">
      <c r="A295" s="71">
        <v>168</v>
      </c>
      <c r="B295" s="21" t="s">
        <v>446</v>
      </c>
      <c r="C295" s="74" t="s">
        <v>447</v>
      </c>
      <c r="D295" s="350">
        <f>ABM7B!H316</f>
        <v>0</v>
      </c>
      <c r="E295" s="181"/>
      <c r="F295" s="181"/>
    </row>
    <row r="296" spans="1:6" s="13" customFormat="1" x14ac:dyDescent="0.25">
      <c r="A296" s="71">
        <v>169</v>
      </c>
      <c r="B296" s="21" t="s">
        <v>448</v>
      </c>
      <c r="C296" s="74" t="s">
        <v>449</v>
      </c>
      <c r="D296" s="350">
        <f>ABM7B!H317</f>
        <v>0</v>
      </c>
      <c r="E296" s="181"/>
      <c r="F296" s="181"/>
    </row>
    <row r="297" spans="1:6" s="16" customFormat="1" x14ac:dyDescent="0.25">
      <c r="A297" s="71">
        <v>170</v>
      </c>
      <c r="B297" s="21" t="s">
        <v>450</v>
      </c>
      <c r="C297" s="74" t="s">
        <v>451</v>
      </c>
      <c r="D297" s="350">
        <f>ABM7B!H318</f>
        <v>0</v>
      </c>
      <c r="E297" s="181"/>
      <c r="F297" s="181"/>
    </row>
    <row r="298" spans="1:6" s="16" customFormat="1" x14ac:dyDescent="0.25">
      <c r="A298" s="85"/>
      <c r="B298" s="380" t="s">
        <v>540</v>
      </c>
      <c r="C298" s="380"/>
      <c r="D298" s="173">
        <f t="shared" ref="D298:F298" si="61">SUM(D291:D297)</f>
        <v>0</v>
      </c>
      <c r="E298" s="173">
        <f t="shared" ref="E298" si="62">SUM(E291:E297)</f>
        <v>0</v>
      </c>
      <c r="F298" s="173">
        <f t="shared" si="61"/>
        <v>0</v>
      </c>
    </row>
    <row r="299" spans="1:6" s="13" customFormat="1" x14ac:dyDescent="0.25">
      <c r="A299" s="81"/>
      <c r="B299" s="53" t="s">
        <v>452</v>
      </c>
      <c r="C299" s="67" t="s">
        <v>453</v>
      </c>
      <c r="D299" s="179"/>
      <c r="E299" s="179"/>
      <c r="F299" s="179"/>
    </row>
    <row r="300" spans="1:6" s="16" customFormat="1" ht="25.5" x14ac:dyDescent="0.25">
      <c r="A300" s="71">
        <v>171</v>
      </c>
      <c r="B300" s="21" t="s">
        <v>454</v>
      </c>
      <c r="C300" s="113" t="s">
        <v>455</v>
      </c>
      <c r="D300" s="350">
        <f>ABM7B!H325</f>
        <v>0</v>
      </c>
      <c r="E300" s="194"/>
      <c r="F300" s="194"/>
    </row>
    <row r="301" spans="1:6" s="16" customFormat="1" x14ac:dyDescent="0.25">
      <c r="A301" s="143"/>
      <c r="B301" s="380" t="s">
        <v>541</v>
      </c>
      <c r="C301" s="380"/>
      <c r="D301" s="182">
        <f t="shared" ref="D301:F301" si="63">SUM(D299:D300)</f>
        <v>0</v>
      </c>
      <c r="E301" s="182">
        <f t="shared" ref="E301" si="64">SUM(E299:E300)</f>
        <v>0</v>
      </c>
      <c r="F301" s="182">
        <f t="shared" si="63"/>
        <v>0</v>
      </c>
    </row>
    <row r="302" spans="1:6" s="16" customFormat="1" x14ac:dyDescent="0.25">
      <c r="A302" s="81"/>
      <c r="B302" s="53" t="s">
        <v>456</v>
      </c>
      <c r="C302" s="67" t="s">
        <v>457</v>
      </c>
      <c r="D302" s="179"/>
      <c r="E302" s="179"/>
      <c r="F302" s="179"/>
    </row>
    <row r="303" spans="1:6" s="16" customFormat="1" ht="13.5" thickBot="1" x14ac:dyDescent="0.3">
      <c r="A303" s="71">
        <v>172</v>
      </c>
      <c r="B303" s="21" t="s">
        <v>458</v>
      </c>
      <c r="C303" s="113" t="s">
        <v>459</v>
      </c>
      <c r="D303" s="350">
        <f>ABM7B!H328</f>
        <v>0</v>
      </c>
      <c r="E303" s="194"/>
      <c r="F303" s="194"/>
    </row>
    <row r="304" spans="1:6" s="16" customFormat="1" ht="13.5" customHeight="1" x14ac:dyDescent="0.25">
      <c r="A304" s="363" t="str">
        <f>ABM7A!$A$4</f>
        <v>BIL</v>
      </c>
      <c r="B304" s="365" t="str">
        <f>ABM7A!$B$4</f>
        <v>KOD AKAUN 1SPEKS</v>
      </c>
      <c r="C304" s="403" t="str">
        <f>ABM7A!$C$4</f>
        <v>PERIHAL 1SPEKS</v>
      </c>
      <c r="D304" s="311" t="str">
        <f>ABM7A!$G$4</f>
        <v>ANGGARAN</v>
      </c>
      <c r="E304" s="312" t="s">
        <v>566</v>
      </c>
      <c r="F304" s="401" t="s">
        <v>565</v>
      </c>
    </row>
    <row r="305" spans="1:6" s="16" customFormat="1" ht="39" thickBot="1" x14ac:dyDescent="0.3">
      <c r="A305" s="364"/>
      <c r="B305" s="366"/>
      <c r="C305" s="404"/>
      <c r="D305" s="310" t="s">
        <v>555</v>
      </c>
      <c r="E305" s="309" t="s">
        <v>564</v>
      </c>
      <c r="F305" s="402"/>
    </row>
    <row r="306" spans="1:6" s="13" customFormat="1" x14ac:dyDescent="0.25">
      <c r="A306" s="71">
        <v>173</v>
      </c>
      <c r="B306" s="21" t="s">
        <v>460</v>
      </c>
      <c r="C306" s="113" t="s">
        <v>461</v>
      </c>
      <c r="D306" s="350">
        <f>ABM7B!H329</f>
        <v>0</v>
      </c>
      <c r="E306" s="194"/>
      <c r="F306" s="194"/>
    </row>
    <row r="307" spans="1:6" s="16" customFormat="1" x14ac:dyDescent="0.25">
      <c r="A307" s="71">
        <v>174</v>
      </c>
      <c r="B307" s="21" t="s">
        <v>462</v>
      </c>
      <c r="C307" s="113" t="s">
        <v>463</v>
      </c>
      <c r="D307" s="350">
        <f>ABM7B!H330</f>
        <v>0</v>
      </c>
      <c r="E307" s="194"/>
      <c r="F307" s="194"/>
    </row>
    <row r="308" spans="1:6" s="16" customFormat="1" x14ac:dyDescent="0.25">
      <c r="A308" s="143"/>
      <c r="B308" s="380" t="s">
        <v>542</v>
      </c>
      <c r="C308" s="380"/>
      <c r="D308" s="144">
        <f t="shared" ref="D308:F308" si="65">SUM(D302:D307)</f>
        <v>0</v>
      </c>
      <c r="E308" s="173">
        <f t="shared" ref="E308" si="66">SUM(E302:E307)</f>
        <v>0</v>
      </c>
      <c r="F308" s="173">
        <f t="shared" si="65"/>
        <v>0</v>
      </c>
    </row>
    <row r="309" spans="1:6" s="16" customFormat="1" ht="25.5" x14ac:dyDescent="0.25">
      <c r="A309" s="81"/>
      <c r="B309" s="53" t="s">
        <v>464</v>
      </c>
      <c r="C309" s="67" t="s">
        <v>465</v>
      </c>
      <c r="D309" s="179"/>
      <c r="E309" s="179"/>
      <c r="F309" s="179"/>
    </row>
    <row r="310" spans="1:6" s="16" customFormat="1" x14ac:dyDescent="0.25">
      <c r="A310" s="71">
        <v>175</v>
      </c>
      <c r="B310" s="21" t="s">
        <v>466</v>
      </c>
      <c r="C310" s="113" t="s">
        <v>467</v>
      </c>
      <c r="D310" s="350">
        <f>ABM7B!H333</f>
        <v>0</v>
      </c>
      <c r="E310" s="172"/>
      <c r="F310" s="172"/>
    </row>
    <row r="311" spans="1:6" s="13" customFormat="1" x14ac:dyDescent="0.25">
      <c r="A311" s="71">
        <v>176</v>
      </c>
      <c r="B311" s="21" t="s">
        <v>468</v>
      </c>
      <c r="C311" s="113" t="s">
        <v>469</v>
      </c>
      <c r="D311" s="350">
        <f>ABM7B!H334</f>
        <v>0</v>
      </c>
      <c r="E311" s="172"/>
      <c r="F311" s="172"/>
    </row>
    <row r="312" spans="1:6" s="16" customFormat="1" x14ac:dyDescent="0.25">
      <c r="A312" s="71">
        <v>177</v>
      </c>
      <c r="B312" s="21" t="s">
        <v>470</v>
      </c>
      <c r="C312" s="140" t="s">
        <v>471</v>
      </c>
      <c r="D312" s="350">
        <f>ABM7B!H335</f>
        <v>0</v>
      </c>
      <c r="E312" s="172"/>
      <c r="F312" s="172"/>
    </row>
    <row r="313" spans="1:6" s="16" customFormat="1" x14ac:dyDescent="0.25">
      <c r="A313" s="143"/>
      <c r="B313" s="380" t="s">
        <v>543</v>
      </c>
      <c r="C313" s="380"/>
      <c r="D313" s="182">
        <f t="shared" ref="D313:F313" si="67">SUM(D309:D312)</f>
        <v>0</v>
      </c>
      <c r="E313" s="182">
        <f t="shared" ref="E313" si="68">SUM(E309:E312)</f>
        <v>0</v>
      </c>
      <c r="F313" s="182">
        <f t="shared" si="67"/>
        <v>0</v>
      </c>
    </row>
    <row r="314" spans="1:6" s="16" customFormat="1" x14ac:dyDescent="0.25">
      <c r="A314" s="81"/>
      <c r="B314" s="53" t="s">
        <v>472</v>
      </c>
      <c r="C314" s="67" t="s">
        <v>473</v>
      </c>
      <c r="D314" s="179"/>
      <c r="E314" s="179"/>
      <c r="F314" s="179"/>
    </row>
    <row r="315" spans="1:6" s="13" customFormat="1" x14ac:dyDescent="0.25">
      <c r="A315" s="71">
        <v>178</v>
      </c>
      <c r="B315" s="21" t="s">
        <v>474</v>
      </c>
      <c r="C315" s="140" t="s">
        <v>475</v>
      </c>
      <c r="D315" s="350">
        <f>ABM7B!H338</f>
        <v>0</v>
      </c>
      <c r="E315" s="181"/>
      <c r="F315" s="181"/>
    </row>
    <row r="316" spans="1:6" s="13" customFormat="1" x14ac:dyDescent="0.25">
      <c r="A316" s="116">
        <v>179</v>
      </c>
      <c r="B316" s="152" t="s">
        <v>476</v>
      </c>
      <c r="C316" s="153" t="s">
        <v>477</v>
      </c>
      <c r="D316" s="350">
        <f>ABM7B!H339</f>
        <v>0</v>
      </c>
      <c r="E316" s="181"/>
      <c r="F316" s="181"/>
    </row>
    <row r="317" spans="1:6" s="16" customFormat="1" x14ac:dyDescent="0.25">
      <c r="A317" s="143"/>
      <c r="B317" s="380" t="s">
        <v>544</v>
      </c>
      <c r="C317" s="380"/>
      <c r="D317" s="182">
        <f t="shared" ref="D317:F317" si="69">SUM(D314:D316)</f>
        <v>0</v>
      </c>
      <c r="E317" s="182">
        <f t="shared" ref="E317" si="70">SUM(E314:E316)</f>
        <v>0</v>
      </c>
      <c r="F317" s="182">
        <f t="shared" si="69"/>
        <v>0</v>
      </c>
    </row>
    <row r="318" spans="1:6" s="16" customFormat="1" x14ac:dyDescent="0.25">
      <c r="A318" s="122"/>
      <c r="B318" s="389" t="s">
        <v>545</v>
      </c>
      <c r="C318" s="389"/>
      <c r="D318" s="187">
        <f>D289+D298+D301+D308+D313+D317</f>
        <v>0</v>
      </c>
      <c r="E318" s="187">
        <f>E289+E298+E301+E308+E313+E317</f>
        <v>0</v>
      </c>
      <c r="F318" s="187">
        <f>F289+F298+F301+F308+F313+F317</f>
        <v>0</v>
      </c>
    </row>
    <row r="319" spans="1:6" s="16" customFormat="1" x14ac:dyDescent="0.25">
      <c r="A319" s="157"/>
      <c r="B319" s="60"/>
      <c r="C319" s="158"/>
      <c r="D319" s="159"/>
      <c r="E319" s="159"/>
      <c r="F319" s="159"/>
    </row>
    <row r="320" spans="1:6" s="16" customFormat="1" x14ac:dyDescent="0.25">
      <c r="A320" s="125"/>
      <c r="B320" s="127" t="s">
        <v>45</v>
      </c>
      <c r="C320" s="278" t="s">
        <v>46</v>
      </c>
      <c r="D320" s="186"/>
      <c r="E320" s="186"/>
      <c r="F320" s="186"/>
    </row>
    <row r="321" spans="1:6" s="16" customFormat="1" ht="25.5" x14ac:dyDescent="0.25">
      <c r="A321" s="81"/>
      <c r="B321" s="154" t="s">
        <v>478</v>
      </c>
      <c r="C321" s="67" t="s">
        <v>479</v>
      </c>
      <c r="D321" s="179"/>
      <c r="E321" s="179"/>
      <c r="F321" s="179"/>
    </row>
    <row r="322" spans="1:6" s="16" customFormat="1" x14ac:dyDescent="0.25">
      <c r="A322" s="71">
        <v>180</v>
      </c>
      <c r="B322" s="21" t="s">
        <v>480</v>
      </c>
      <c r="C322" s="140" t="s">
        <v>481</v>
      </c>
      <c r="D322" s="350">
        <f>ABM7B!H345</f>
        <v>0</v>
      </c>
      <c r="E322" s="181"/>
      <c r="F322" s="181"/>
    </row>
    <row r="323" spans="1:6" s="16" customFormat="1" x14ac:dyDescent="0.25">
      <c r="A323" s="71">
        <v>181</v>
      </c>
      <c r="B323" s="21" t="s">
        <v>482</v>
      </c>
      <c r="C323" s="74" t="s">
        <v>483</v>
      </c>
      <c r="D323" s="350">
        <f>ABM7B!H346</f>
        <v>0</v>
      </c>
      <c r="E323" s="181"/>
      <c r="F323" s="181"/>
    </row>
    <row r="324" spans="1:6" s="16" customFormat="1" ht="25.5" x14ac:dyDescent="0.25">
      <c r="A324" s="71">
        <v>182</v>
      </c>
      <c r="B324" s="21" t="s">
        <v>484</v>
      </c>
      <c r="C324" s="74" t="s">
        <v>485</v>
      </c>
      <c r="D324" s="350">
        <f>ABM7B!H347</f>
        <v>0</v>
      </c>
      <c r="E324" s="181"/>
      <c r="F324" s="181"/>
    </row>
    <row r="325" spans="1:6" s="13" customFormat="1" x14ac:dyDescent="0.25">
      <c r="A325" s="71">
        <v>183</v>
      </c>
      <c r="B325" s="21" t="s">
        <v>486</v>
      </c>
      <c r="C325" s="142" t="s">
        <v>487</v>
      </c>
      <c r="D325" s="350">
        <f>ABM7B!H348</f>
        <v>0</v>
      </c>
      <c r="E325" s="181"/>
      <c r="F325" s="181"/>
    </row>
    <row r="326" spans="1:6" s="13" customFormat="1" ht="25.5" x14ac:dyDescent="0.25">
      <c r="A326" s="71">
        <v>184</v>
      </c>
      <c r="B326" s="21" t="s">
        <v>488</v>
      </c>
      <c r="C326" s="74" t="s">
        <v>489</v>
      </c>
      <c r="D326" s="350">
        <f>ABM7B!H349</f>
        <v>0</v>
      </c>
      <c r="E326" s="181"/>
      <c r="F326" s="181"/>
    </row>
    <row r="327" spans="1:6" s="13" customFormat="1" x14ac:dyDescent="0.25">
      <c r="A327" s="282"/>
      <c r="B327" s="397" t="s">
        <v>546</v>
      </c>
      <c r="C327" s="398"/>
      <c r="D327" s="144">
        <f t="shared" ref="D327:F327" si="71">SUM(D321:D326)</f>
        <v>0</v>
      </c>
      <c r="E327" s="182">
        <f t="shared" ref="E327" si="72">SUM(E321:E326)</f>
        <v>0</v>
      </c>
      <c r="F327" s="182">
        <f t="shared" si="71"/>
        <v>0</v>
      </c>
    </row>
    <row r="328" spans="1:6" s="13" customFormat="1" x14ac:dyDescent="0.25">
      <c r="A328" s="267"/>
      <c r="B328" s="399" t="s">
        <v>547</v>
      </c>
      <c r="C328" s="400"/>
      <c r="D328" s="123">
        <f t="shared" ref="D328:F328" si="73">D327</f>
        <v>0</v>
      </c>
      <c r="E328" s="187">
        <f t="shared" ref="E328" si="74">E327</f>
        <v>0</v>
      </c>
      <c r="F328" s="187">
        <f t="shared" si="73"/>
        <v>0</v>
      </c>
    </row>
    <row r="329" spans="1:6" s="5" customFormat="1" ht="18.75" customHeight="1" x14ac:dyDescent="0.25">
      <c r="A329" s="94"/>
      <c r="B329" s="393" t="s">
        <v>503</v>
      </c>
      <c r="C329" s="394"/>
      <c r="D329" s="234">
        <f>D247+D284+D318+D328</f>
        <v>0</v>
      </c>
      <c r="E329" s="206">
        <f>E247+E284+E318+E328</f>
        <v>0</v>
      </c>
      <c r="F329" s="206">
        <f>F247+F284+F318+F328</f>
        <v>0</v>
      </c>
    </row>
    <row r="330" spans="1:6" s="42" customFormat="1" x14ac:dyDescent="0.25">
      <c r="A330" s="125"/>
      <c r="B330" s="127" t="s">
        <v>17</v>
      </c>
      <c r="C330" s="103" t="s">
        <v>18</v>
      </c>
      <c r="D330" s="178"/>
      <c r="E330" s="178"/>
      <c r="F330" s="178"/>
    </row>
    <row r="331" spans="1:6" s="16" customFormat="1" x14ac:dyDescent="0.25">
      <c r="A331" s="81"/>
      <c r="B331" s="53" t="s">
        <v>47</v>
      </c>
      <c r="C331" s="67" t="s">
        <v>48</v>
      </c>
      <c r="D331" s="179"/>
      <c r="E331" s="179"/>
      <c r="F331" s="179"/>
    </row>
    <row r="332" spans="1:6" s="16" customFormat="1" x14ac:dyDescent="0.25">
      <c r="A332" s="68"/>
      <c r="B332" s="128" t="s">
        <v>490</v>
      </c>
      <c r="C332" s="70" t="s">
        <v>491</v>
      </c>
      <c r="D332" s="180"/>
      <c r="E332" s="180"/>
      <c r="F332" s="180"/>
    </row>
    <row r="333" spans="1:6" s="13" customFormat="1" ht="25.5" x14ac:dyDescent="0.25">
      <c r="A333" s="71">
        <v>185</v>
      </c>
      <c r="B333" s="12" t="s">
        <v>492</v>
      </c>
      <c r="C333" s="74" t="s">
        <v>493</v>
      </c>
      <c r="D333" s="350">
        <f>ABM7B!H362</f>
        <v>0</v>
      </c>
      <c r="E333" s="181"/>
      <c r="F333" s="181"/>
    </row>
    <row r="334" spans="1:6" s="42" customFormat="1" x14ac:dyDescent="0.25">
      <c r="A334" s="71">
        <v>186</v>
      </c>
      <c r="B334" s="21" t="s">
        <v>494</v>
      </c>
      <c r="C334" s="74" t="s">
        <v>495</v>
      </c>
      <c r="D334" s="350">
        <f>ABM7B!H363</f>
        <v>0</v>
      </c>
      <c r="E334" s="181"/>
      <c r="F334" s="181"/>
    </row>
    <row r="335" spans="1:6" s="16" customFormat="1" x14ac:dyDescent="0.25">
      <c r="A335" s="143"/>
      <c r="B335" s="160" t="s">
        <v>490</v>
      </c>
      <c r="C335" s="161" t="s">
        <v>496</v>
      </c>
      <c r="D335" s="173">
        <f t="shared" ref="D335:F335" si="75">SUM(D332:D334)</f>
        <v>0</v>
      </c>
      <c r="E335" s="182">
        <f t="shared" ref="E335" si="76">SUM(E332:E334)</f>
        <v>0</v>
      </c>
      <c r="F335" s="182">
        <f t="shared" si="75"/>
        <v>0</v>
      </c>
    </row>
    <row r="336" spans="1:6" s="13" customFormat="1" x14ac:dyDescent="0.25">
      <c r="A336" s="81"/>
      <c r="B336" s="53" t="s">
        <v>497</v>
      </c>
      <c r="C336" s="67" t="s">
        <v>498</v>
      </c>
      <c r="D336" s="84"/>
      <c r="E336" s="170"/>
      <c r="F336" s="170"/>
    </row>
    <row r="337" spans="1:6" s="13" customFormat="1" x14ac:dyDescent="0.25">
      <c r="A337" s="71">
        <v>187</v>
      </c>
      <c r="B337" s="21" t="s">
        <v>499</v>
      </c>
      <c r="C337" s="113" t="s">
        <v>430</v>
      </c>
      <c r="D337" s="350">
        <f>ABM7B!H366</f>
        <v>0</v>
      </c>
      <c r="E337" s="172"/>
      <c r="F337" s="172"/>
    </row>
    <row r="338" spans="1:6" s="13" customFormat="1" x14ac:dyDescent="0.25">
      <c r="A338" s="143"/>
      <c r="B338" s="380" t="s">
        <v>548</v>
      </c>
      <c r="C338" s="380"/>
      <c r="D338" s="88">
        <f t="shared" ref="D338:F338" si="77">SUM(D336:D337)</f>
        <v>0</v>
      </c>
      <c r="E338" s="183">
        <f t="shared" ref="E338" si="78">SUM(E336:E337)</f>
        <v>0</v>
      </c>
      <c r="F338" s="183">
        <f t="shared" si="77"/>
        <v>0</v>
      </c>
    </row>
    <row r="339" spans="1:6" s="13" customFormat="1" ht="13.5" thickBot="1" x14ac:dyDescent="0.3">
      <c r="A339" s="87"/>
      <c r="B339" s="395" t="s">
        <v>549</v>
      </c>
      <c r="C339" s="395"/>
      <c r="D339" s="88">
        <f t="shared" ref="D339:F339" si="79">D335+D338</f>
        <v>0</v>
      </c>
      <c r="E339" s="183">
        <f t="shared" ref="E339" si="80">E335+E338</f>
        <v>0</v>
      </c>
      <c r="F339" s="183">
        <f t="shared" si="79"/>
        <v>0</v>
      </c>
    </row>
    <row r="340" spans="1:6" s="13" customFormat="1" ht="21.75" customHeight="1" thickBot="1" x14ac:dyDescent="0.3">
      <c r="A340" s="155"/>
      <c r="B340" s="396" t="s">
        <v>505</v>
      </c>
      <c r="C340" s="396"/>
      <c r="D340" s="156">
        <f t="shared" ref="D340:F340" si="81">D339</f>
        <v>0</v>
      </c>
      <c r="E340" s="184">
        <f t="shared" ref="E340" si="82">E339</f>
        <v>0</v>
      </c>
      <c r="F340" s="184">
        <f t="shared" si="81"/>
        <v>0</v>
      </c>
    </row>
    <row r="341" spans="1:6" x14ac:dyDescent="0.2">
      <c r="A341" s="25"/>
      <c r="B341" s="98"/>
      <c r="C341" s="99"/>
      <c r="D341" s="100"/>
      <c r="E341" s="100"/>
      <c r="F341" s="100"/>
    </row>
    <row r="342" spans="1:6" x14ac:dyDescent="0.2">
      <c r="A342" s="25"/>
      <c r="B342" s="98"/>
      <c r="C342" s="99"/>
      <c r="D342" s="27"/>
      <c r="E342" s="27"/>
      <c r="F342" s="27"/>
    </row>
    <row r="343" spans="1:6" x14ac:dyDescent="0.2">
      <c r="A343" s="1"/>
      <c r="C343" s="1"/>
      <c r="D343" s="1"/>
      <c r="E343" s="1"/>
      <c r="F343" s="1"/>
    </row>
    <row r="344" spans="1:6" x14ac:dyDescent="0.2">
      <c r="A344" s="1"/>
      <c r="C344" s="1"/>
      <c r="D344" s="1"/>
      <c r="E344" s="1"/>
      <c r="F344" s="1"/>
    </row>
    <row r="345" spans="1:6" x14ac:dyDescent="0.2">
      <c r="A345" s="1"/>
      <c r="C345" s="1"/>
      <c r="D345" s="1"/>
      <c r="E345" s="1"/>
      <c r="F345" s="1"/>
    </row>
    <row r="346" spans="1:6" x14ac:dyDescent="0.2">
      <c r="A346" s="1"/>
      <c r="C346" s="1"/>
      <c r="D346" s="1"/>
      <c r="E346" s="1"/>
      <c r="F346" s="1"/>
    </row>
    <row r="347" spans="1:6" x14ac:dyDescent="0.2">
      <c r="A347" s="1"/>
      <c r="C347" s="1"/>
      <c r="D347" s="1"/>
      <c r="E347" s="1"/>
      <c r="F347" s="1"/>
    </row>
    <row r="348" spans="1:6" x14ac:dyDescent="0.2">
      <c r="A348" s="1"/>
      <c r="C348" s="1"/>
      <c r="D348" s="1"/>
      <c r="E348" s="1"/>
      <c r="F348" s="1"/>
    </row>
    <row r="349" spans="1:6" x14ac:dyDescent="0.2">
      <c r="A349" s="1"/>
      <c r="C349" s="1"/>
      <c r="D349" s="1"/>
      <c r="E349" s="1"/>
      <c r="F349" s="1"/>
    </row>
    <row r="350" spans="1:6" x14ac:dyDescent="0.2">
      <c r="A350" s="1"/>
      <c r="C350" s="1"/>
      <c r="D350" s="1"/>
      <c r="E350" s="1"/>
      <c r="F350" s="1"/>
    </row>
    <row r="351" spans="1:6" x14ac:dyDescent="0.2">
      <c r="A351" s="1"/>
      <c r="C351" s="1"/>
      <c r="D351" s="1"/>
      <c r="E351" s="1"/>
      <c r="F351" s="1"/>
    </row>
    <row r="352" spans="1:6" x14ac:dyDescent="0.2">
      <c r="A352" s="1"/>
      <c r="C352" s="1"/>
      <c r="D352" s="1"/>
      <c r="E352" s="1"/>
      <c r="F352" s="1"/>
    </row>
    <row r="353" spans="1:6" x14ac:dyDescent="0.2">
      <c r="A353" s="1"/>
      <c r="C353" s="1"/>
      <c r="D353" s="1"/>
      <c r="E353" s="1"/>
      <c r="F353" s="1"/>
    </row>
    <row r="354" spans="1:6" x14ac:dyDescent="0.2">
      <c r="A354" s="1"/>
      <c r="C354" s="1"/>
      <c r="D354" s="1"/>
      <c r="E354" s="1"/>
      <c r="F354" s="1"/>
    </row>
    <row r="355" spans="1:6" x14ac:dyDescent="0.2">
      <c r="A355" s="1"/>
      <c r="C355" s="1"/>
      <c r="D355" s="1"/>
      <c r="E355" s="1"/>
      <c r="F355" s="1"/>
    </row>
    <row r="356" spans="1:6" x14ac:dyDescent="0.2">
      <c r="A356" s="1"/>
      <c r="C356" s="1"/>
      <c r="D356" s="1"/>
      <c r="E356" s="1"/>
      <c r="F356" s="1"/>
    </row>
    <row r="357" spans="1:6" x14ac:dyDescent="0.2">
      <c r="A357" s="1"/>
      <c r="C357" s="1"/>
      <c r="D357" s="1"/>
      <c r="E357" s="1"/>
      <c r="F357" s="1"/>
    </row>
    <row r="358" spans="1:6" x14ac:dyDescent="0.2">
      <c r="A358" s="1"/>
      <c r="C358" s="1"/>
      <c r="D358" s="1"/>
      <c r="E358" s="1"/>
      <c r="F358" s="1"/>
    </row>
    <row r="359" spans="1:6" x14ac:dyDescent="0.2">
      <c r="A359" s="1"/>
      <c r="C359" s="1"/>
      <c r="D359" s="1"/>
      <c r="E359" s="1"/>
      <c r="F359" s="1"/>
    </row>
    <row r="360" spans="1:6" x14ac:dyDescent="0.2">
      <c r="A360" s="1"/>
      <c r="C360" s="1"/>
      <c r="D360" s="1"/>
      <c r="E360" s="1"/>
      <c r="F360" s="1"/>
    </row>
    <row r="361" spans="1:6" x14ac:dyDescent="0.2">
      <c r="A361" s="1"/>
      <c r="C361" s="1"/>
      <c r="D361" s="1"/>
      <c r="E361" s="1"/>
      <c r="F361" s="1"/>
    </row>
    <row r="362" spans="1:6" x14ac:dyDescent="0.2">
      <c r="A362" s="1"/>
      <c r="C362" s="1"/>
      <c r="D362" s="1"/>
      <c r="E362" s="1"/>
      <c r="F362" s="1"/>
    </row>
    <row r="363" spans="1:6" x14ac:dyDescent="0.2">
      <c r="A363" s="1"/>
      <c r="C363" s="1"/>
      <c r="D363" s="1"/>
      <c r="E363" s="1"/>
      <c r="F363" s="1"/>
    </row>
    <row r="364" spans="1:6" x14ac:dyDescent="0.2">
      <c r="A364" s="1"/>
      <c r="C364" s="1"/>
      <c r="D364" s="1"/>
      <c r="E364" s="1"/>
      <c r="F364" s="1"/>
    </row>
    <row r="376" spans="1:6" x14ac:dyDescent="0.2">
      <c r="A376" s="1"/>
      <c r="C376" s="1"/>
      <c r="D376" s="1"/>
      <c r="E376" s="1"/>
      <c r="F376" s="1"/>
    </row>
    <row r="377" spans="1:6" x14ac:dyDescent="0.2">
      <c r="A377" s="1"/>
      <c r="C377" s="1"/>
      <c r="D377" s="1"/>
      <c r="E377" s="1"/>
      <c r="F377" s="1"/>
    </row>
  </sheetData>
  <mergeCells count="95">
    <mergeCell ref="A304:A305"/>
    <mergeCell ref="B304:B305"/>
    <mergeCell ref="C304:C305"/>
    <mergeCell ref="B301:C301"/>
    <mergeCell ref="B308:C308"/>
    <mergeCell ref="F240:F241"/>
    <mergeCell ref="B338:C338"/>
    <mergeCell ref="B339:C339"/>
    <mergeCell ref="B340:C340"/>
    <mergeCell ref="F4:F5"/>
    <mergeCell ref="B328:C328"/>
    <mergeCell ref="B329:C329"/>
    <mergeCell ref="B313:C313"/>
    <mergeCell ref="B317:C317"/>
    <mergeCell ref="B318:C318"/>
    <mergeCell ref="B327:C327"/>
    <mergeCell ref="B298:C298"/>
    <mergeCell ref="B264:B265"/>
    <mergeCell ref="C264:C265"/>
    <mergeCell ref="B269:C269"/>
    <mergeCell ref="B274:C274"/>
    <mergeCell ref="B289:C289"/>
    <mergeCell ref="B236:C236"/>
    <mergeCell ref="B246:C246"/>
    <mergeCell ref="B247:C247"/>
    <mergeCell ref="B259:C259"/>
    <mergeCell ref="B240:B241"/>
    <mergeCell ref="C240:C241"/>
    <mergeCell ref="B280:C280"/>
    <mergeCell ref="A167:A168"/>
    <mergeCell ref="B167:B168"/>
    <mergeCell ref="C167:C168"/>
    <mergeCell ref="B283:C283"/>
    <mergeCell ref="B284:C284"/>
    <mergeCell ref="A240:A241"/>
    <mergeCell ref="A264:A265"/>
    <mergeCell ref="B135:C135"/>
    <mergeCell ref="F140:F141"/>
    <mergeCell ref="C110:C111"/>
    <mergeCell ref="B187:C187"/>
    <mergeCell ref="B159:C159"/>
    <mergeCell ref="B160:C160"/>
    <mergeCell ref="B161:C161"/>
    <mergeCell ref="B175:C175"/>
    <mergeCell ref="B181:C181"/>
    <mergeCell ref="B186:C186"/>
    <mergeCell ref="F110:F111"/>
    <mergeCell ref="F167:F168"/>
    <mergeCell ref="B120:C120"/>
    <mergeCell ref="B123:C123"/>
    <mergeCell ref="B124:C124"/>
    <mergeCell ref="B129:C129"/>
    <mergeCell ref="B134:C134"/>
    <mergeCell ref="F264:F265"/>
    <mergeCell ref="B153:C153"/>
    <mergeCell ref="B154:C154"/>
    <mergeCell ref="A140:A141"/>
    <mergeCell ref="B140:B141"/>
    <mergeCell ref="C140:C141"/>
    <mergeCell ref="A209:A210"/>
    <mergeCell ref="B209:B210"/>
    <mergeCell ref="C209:C210"/>
    <mergeCell ref="B233:C233"/>
    <mergeCell ref="B193:C193"/>
    <mergeCell ref="B208:C208"/>
    <mergeCell ref="B220:C220"/>
    <mergeCell ref="B221:C221"/>
    <mergeCell ref="B222:C222"/>
    <mergeCell ref="F209:F210"/>
    <mergeCell ref="B115:C115"/>
    <mergeCell ref="F70:F71"/>
    <mergeCell ref="A110:A111"/>
    <mergeCell ref="B110:B111"/>
    <mergeCell ref="B50:C50"/>
    <mergeCell ref="B53:C53"/>
    <mergeCell ref="B76:C76"/>
    <mergeCell ref="A70:A71"/>
    <mergeCell ref="B70:B71"/>
    <mergeCell ref="C70:C71"/>
    <mergeCell ref="F304:F305"/>
    <mergeCell ref="A2:F2"/>
    <mergeCell ref="A4:A5"/>
    <mergeCell ref="B4:B5"/>
    <mergeCell ref="C4:C5"/>
    <mergeCell ref="A33:A34"/>
    <mergeCell ref="B33:B34"/>
    <mergeCell ref="C33:C34"/>
    <mergeCell ref="F33:F34"/>
    <mergeCell ref="B44:C44"/>
    <mergeCell ref="B18:C18"/>
    <mergeCell ref="B23:C23"/>
    <mergeCell ref="B27:C27"/>
    <mergeCell ref="B30:C30"/>
    <mergeCell ref="B39:C39"/>
    <mergeCell ref="B109:C109"/>
  </mergeCells>
  <conditionalFormatting sqref="A58:A59 C14:C15 A41 A7">
    <cfRule type="expression" dxfId="0" priority="1">
      <formula>A7&lt;&gt;#REF!</formula>
    </cfRule>
  </conditionalFormatting>
  <pageMargins left="0.7" right="0.7" top="0.75" bottom="0.75" header="0.3" footer="0.3"/>
  <pageSetup scale="79" orientation="landscape" horizontalDpi="0" verticalDpi="0" r:id="rId1"/>
  <rowBreaks count="8" manualBreakCount="8">
    <brk id="32" max="5" man="1"/>
    <brk id="109" max="5" man="1"/>
    <brk id="139" max="5" man="1"/>
    <brk id="166" max="5" man="1"/>
    <brk id="208" max="5" man="1"/>
    <brk id="239" max="5" man="1"/>
    <brk id="263" max="5" man="1"/>
    <brk id="303" max="5" man="1"/>
  </rowBreaks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PANDUAN</vt:lpstr>
      <vt:lpstr>ABM7A</vt:lpstr>
      <vt:lpstr>ABM7B</vt:lpstr>
      <vt:lpstr>ABM 7C</vt:lpstr>
      <vt:lpstr>'ABM 7C'!Print_Area</vt:lpstr>
      <vt:lpstr>ABM7A!Print_Area</vt:lpstr>
      <vt:lpstr>ABM7B!Print_Area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KWGN-USER</cp:lastModifiedBy>
  <cp:lastPrinted>2018-04-18T03:15:20Z</cp:lastPrinted>
  <dcterms:created xsi:type="dcterms:W3CDTF">2018-03-07T00:03:33Z</dcterms:created>
  <dcterms:modified xsi:type="dcterms:W3CDTF">2018-04-18T03:37:17Z</dcterms:modified>
</cp:coreProperties>
</file>